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225" windowWidth="12120" windowHeight="9000"/>
  </bookViews>
  <sheets>
    <sheet name="Лист1" sheetId="1" r:id="rId1"/>
  </sheets>
  <definedNames>
    <definedName name="_xlnm._FilterDatabase" localSheetId="0" hidden="1">Лист1!$A$14:$I$31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OLE_LINK2" localSheetId="0">Лист1!#REF!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Лист1!$13:$13</definedName>
    <definedName name="_xlnm.Print_Area" localSheetId="0">Лист1!$C$2:$G$31</definedName>
  </definedNames>
  <calcPr calcId="145621"/>
</workbook>
</file>

<file path=xl/calcChain.xml><?xml version="1.0" encoding="utf-8"?>
<calcChain xmlns="http://schemas.openxmlformats.org/spreadsheetml/2006/main">
  <c r="F27" i="1" l="1"/>
  <c r="F24" i="1" s="1"/>
  <c r="F29" i="1" l="1"/>
  <c r="F20" i="1" s="1"/>
  <c r="F26" i="1" l="1"/>
  <c r="F25" i="1" s="1"/>
  <c r="F19" i="1"/>
  <c r="F18" i="1" s="1"/>
  <c r="F17" i="1" s="1"/>
  <c r="G29" i="1"/>
  <c r="G24" i="1"/>
  <c r="G21" i="1"/>
  <c r="H24" i="1"/>
  <c r="H21" i="1"/>
  <c r="H29" i="1"/>
  <c r="H20" i="1" s="1"/>
  <c r="H19" i="1" s="1"/>
  <c r="H18" i="1" s="1"/>
  <c r="H17" i="1" s="1"/>
  <c r="H16" i="1" l="1"/>
  <c r="G26" i="1"/>
  <c r="G20" i="1"/>
  <c r="G19" i="1" s="1"/>
  <c r="G18" i="1" s="1"/>
  <c r="G17" i="1" s="1"/>
  <c r="G16" i="1" s="1"/>
  <c r="F23" i="1"/>
  <c r="F22" i="1" s="1"/>
  <c r="F21" i="1" s="1"/>
  <c r="F16" i="1" s="1"/>
  <c r="F15" i="1" s="1"/>
  <c r="H23" i="1"/>
  <c r="G23" i="1"/>
  <c r="H26" i="1"/>
  <c r="H15" i="1" l="1"/>
  <c r="H22" i="1"/>
  <c r="G22" i="1"/>
  <c r="G15" i="1"/>
</calcChain>
</file>

<file path=xl/sharedStrings.xml><?xml version="1.0" encoding="utf-8"?>
<sst xmlns="http://schemas.openxmlformats.org/spreadsheetml/2006/main" count="65" uniqueCount="49">
  <si>
    <t>Увеличение остатков средств бюджетов</t>
  </si>
  <si>
    <t>Уменьшение остатков средств бюджетов</t>
  </si>
  <si>
    <t>Приложение №5
к Решению Собрания Представителей
 Волжского района Самарской области
 от «__»________  2011года №</t>
  </si>
  <si>
    <t>01 06 00 00 00 0000 000</t>
  </si>
  <si>
    <t>Иные источники внутреннего финансирования дефицитов бюджетов</t>
  </si>
  <si>
    <t>917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</si>
  <si>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</si>
  <si>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</si>
  <si>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Сумма,  тыс. рублей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</si>
  <si>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</si>
  <si>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</si>
  <si>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</si>
  <si>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</si>
  <si>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</si>
  <si>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</si>
  <si>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</si>
  <si>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</si>
  <si>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01 06 05 00 00 0000 000</t>
  </si>
  <si>
    <t>01 06 05 00 00 0000 600</t>
  </si>
  <si>
    <t xml:space="preserve">Наименование кода группы, подгруппы, статьи, вида источника финансирования дефицита бюджета муниципального района, кода классификации операций сектора государственного управления, относящихся к источникам финансирования дефицита бюджетов муниципальных районов 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</si>
  <si>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</si>
  <si>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</si>
  <si>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</si>
  <si>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</si>
  <si>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01 06 05 01 05 0000 640</t>
  </si>
  <si>
    <t>Министерство управления финансами Самарской области</t>
  </si>
  <si>
    <t>01000000000000000</t>
  </si>
  <si>
    <t>01010000020000710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</si>
  <si>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</si>
  <si>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</si>
  <si>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</si>
  <si>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</si>
  <si>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</si>
  <si>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</si>
  <si>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</si>
  <si>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Код   ад-ми-ни-стра-тора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</si>
  <si>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</si>
  <si>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</si>
  <si>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</si>
  <si>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5.  Приложение № 7 " Источники внутреннего финансирования дефицита
бюджета района на 2016 год" изложить в следующей редакции:</t>
  </si>
  <si>
    <t>01 06 05 00 00 0000 500</t>
  </si>
  <si>
    <t>Предоставление бюджетных кредитов внутри страны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</si>
  <si>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</si>
  <si>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</si>
  <si>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Источники внутреннего финансирования дефицита
бюджета района на 2021 год</t>
  </si>
  <si>
    <t>8. Приложение 7 "Источники внутреннего финансирования дефицита бюджета района на 2021 год" изложить в следующей редакции:</t>
  </si>
  <si>
    <t>Приложение  7</t>
  </si>
  <si>
    <t xml:space="preserve">к решению Собрания Представителей Волжского района Самарской области </t>
  </si>
  <si>
    <t>Самарской области от 21.09.2021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</si>
</sst>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i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/>
    <xf numFmtId="49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horizontal="right" vertical="top"/>
    </xf>
    <xf numFmtId="49" fontId="2" fillId="0" borderId="0" xfId="0" applyNumberFormat="1" applyFont="1" applyBorder="1"/>
    <xf numFmtId="49" fontId="0" fillId="0" borderId="0" xfId="0" applyNumberFormat="1" applyBorder="1"/>
    <xf numFmtId="3" fontId="5" fillId="0" borderId="0" xfId="0" applyNumberFormat="1" applyFont="1" applyBorder="1" applyAlignment="1">
      <alignment horizontal="right" vertical="top"/>
    </xf>
    <xf numFmtId="49" fontId="0" fillId="0" borderId="0" xfId="0" applyNumberFormat="1" applyAlignment="1">
      <alignment horizontal="center"/>
    </xf>
    <xf numFmtId="3" fontId="6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3" fontId="5" fillId="0" borderId="1" xfId="0" applyNumberFormat="1" applyFont="1" applyBorder="1" applyAlignment="1">
      <alignment vertical="top" wrapText="1"/>
    </xf>
    <xf numFmtId="3" fontId="0" fillId="0" borderId="0" xfId="0" applyNumberFormat="1"/>
    <xf numFmtId="3" fontId="1" fillId="0" borderId="0" xfId="0" quotePrefix="1" applyNumberFormat="1" applyFont="1" applyAlignment="1">
      <alignment wrapText="1"/>
    </xf>
    <xf numFmtId="3" fontId="5" fillId="0" borderId="0" xfId="0" applyNumberFormat="1" applyFont="1" applyAlignment="1">
      <alignment vertical="top" wrapText="1"/>
    </xf>
    <xf numFmtId="3" fontId="0" fillId="0" borderId="0" xfId="0" applyNumberFormat="1" applyAlignment="1">
      <alignment horizontal="right" vertical="top"/>
    </xf>
    <xf numFmtId="3" fontId="5" fillId="0" borderId="0" xfId="0" applyNumberFormat="1" applyFont="1" applyFill="1" applyAlignment="1">
      <alignment horizontal="right" vertical="top" wrapText="1"/>
    </xf>
    <xf numFmtId="0" fontId="0" fillId="0" borderId="0" xfId="0" applyFill="1"/>
    <xf numFmtId="3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vertical="top" wrapText="1"/>
    </xf>
    <xf numFmtId="164" fontId="0" fillId="0" borderId="0" xfId="0" applyNumberFormat="1"/>
    <xf numFmtId="0" fontId="7" fillId="0" borderId="0" xfId="0" applyFont="1" applyFill="1" applyAlignment="1"/>
    <xf numFmtId="3" fontId="8" fillId="0" borderId="0" xfId="0" applyNumberFormat="1" applyFont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0" fontId="11" fillId="0" borderId="0" xfId="0" applyFont="1" applyFill="1" applyAlignment="1"/>
    <xf numFmtId="164" fontId="9" fillId="0" borderId="0" xfId="0" applyNumberFormat="1" applyFont="1"/>
    <xf numFmtId="49" fontId="13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center" wrapText="1"/>
    </xf>
    <xf numFmtId="164" fontId="13" fillId="0" borderId="0" xfId="0" quotePrefix="1" applyNumberFormat="1" applyFont="1" applyAlignment="1">
      <alignment wrapText="1"/>
    </xf>
    <xf numFmtId="49" fontId="10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49" fontId="12" fillId="0" borderId="0" xfId="0" applyNumberFormat="1" applyFont="1" applyBorder="1" applyAlignment="1">
      <alignment horizontal="right"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49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right" vertical="top"/>
    </xf>
    <xf numFmtId="0" fontId="0" fillId="0" borderId="0" xfId="0"/>
    <xf numFmtId="0" fontId="0" fillId="0" borderId="0" xfId="0"/>
    <xf numFmtId="49" fontId="0" fillId="0" borderId="0" xfId="0" applyNumberFormat="1" applyAlignment="1">
      <alignment wrapText="1"/>
    </xf>
    <xf numFmtId="0" fontId="14" fillId="0" borderId="0" xfId="0" applyFont="1" applyAlignment="1">
      <alignment horizontal="right" vertical="top"/>
    </xf>
    <xf numFmtId="0" fontId="0" fillId="0" borderId="0" xfId="0"/>
    <xf numFmtId="0" fontId="0" fillId="0" borderId="0" xfId="0"/>
    <xf numFmtId="49" fontId="7" fillId="0" borderId="0" xfId="0" applyNumberFormat="1" applyFont="1" applyFill="1" applyAlignment="1">
      <alignment horizontal="left" wrapText="1"/>
    </xf>
    <xf numFmtId="49" fontId="12" fillId="0" borderId="0" xfId="0" applyNumberFormat="1" applyFont="1" applyAlignment="1">
      <alignment horizontal="center" wrapText="1"/>
    </xf>
    <xf numFmtId="3" fontId="4" fillId="0" borderId="0" xfId="0" applyNumberFormat="1" applyFont="1" applyAlignment="1">
      <alignment horizontal="left"/>
    </xf>
    <xf numFmtId="0" fontId="0" fillId="0" borderId="0" xfId="0"/>
    <xf numFmtId="0" fontId="4" fillId="0" borderId="0" xfId="0" applyFont="1" applyBorder="1" applyAlignment="1">
      <alignment horizontal="left" wrapText="1"/>
    </xf>
    <xf numFmtId="49" fontId="4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filterMode="1"/>
  <dimension ref="A1:H31"/>
  <sheetViews>
    <sheetView showZeros="0" tabSelected="1" showRuler="0" topLeftCell="C5" zoomScale="80" zoomScaleNormal="80" zoomScaleSheetLayoutView="75" workbookViewId="0">
      <selection activeCell="E8" sqref="E8:H8"/>
    </sheetView>
  </sheetViews>
  <sheetFormatPr defaultRowHeight="12.75" x14ac:dyDescent="0.2"/>
  <cols>
    <col min="1" max="2" width="9.140625" style="1" hidden="1" customWidth="1"/>
    <col min="3" max="3" width="8.5703125" style="1" customWidth="1"/>
    <col min="4" max="4" width="32.42578125" style="12" customWidth="1"/>
    <col min="5" max="5" width="50.140625" style="1" customWidth="1"/>
    <col min="6" max="6" width="20" style="24" customWidth="1"/>
    <col min="7" max="7" width="11.85546875" style="16" hidden="1" customWidth="1"/>
    <col min="8" max="8" width="6.28515625" style="16" hidden="1" customWidth="1"/>
  </cols>
  <sheetData>
    <row r="1" spans="1:8" hidden="1" x14ac:dyDescent="0.2">
      <c r="C1" s="5"/>
      <c r="D1" s="6"/>
      <c r="E1" s="7"/>
      <c r="F1" s="15"/>
      <c r="G1" s="15"/>
      <c r="H1" s="8"/>
    </row>
    <row r="2" spans="1:8" hidden="1" x14ac:dyDescent="0.2">
      <c r="F2" s="16"/>
    </row>
    <row r="3" spans="1:8" ht="18.75" hidden="1" x14ac:dyDescent="0.3">
      <c r="E3" s="63" t="s">
        <v>2</v>
      </c>
      <c r="F3" s="63"/>
    </row>
    <row r="4" spans="1:8" s="58" customFormat="1" ht="20.25" hidden="1" customHeight="1" x14ac:dyDescent="0.3">
      <c r="A4" s="59" t="s">
        <v>39</v>
      </c>
      <c r="B4" s="1"/>
      <c r="C4" s="68"/>
      <c r="D4" s="68"/>
      <c r="E4" s="68"/>
      <c r="F4" s="68"/>
      <c r="G4" s="16"/>
      <c r="H4" s="16"/>
    </row>
    <row r="5" spans="1:8" s="61" customFormat="1" ht="42" customHeight="1" x14ac:dyDescent="0.3">
      <c r="A5" s="59"/>
      <c r="B5" s="1"/>
      <c r="C5" s="68" t="s">
        <v>45</v>
      </c>
      <c r="D5" s="68"/>
      <c r="E5" s="68"/>
      <c r="F5" s="68"/>
      <c r="G5" s="16"/>
      <c r="H5" s="16"/>
    </row>
    <row r="6" spans="1:8" ht="18.75" x14ac:dyDescent="0.3">
      <c r="C6" s="27"/>
      <c r="D6" s="28"/>
      <c r="E6" s="65" t="s">
        <v>46</v>
      </c>
      <c r="F6" s="66"/>
    </row>
    <row r="7" spans="1:8" ht="18.75" x14ac:dyDescent="0.3">
      <c r="C7" s="27"/>
      <c r="D7" s="28"/>
      <c r="E7" s="63" t="s">
        <v>47</v>
      </c>
      <c r="F7" s="63"/>
      <c r="G7" s="63"/>
      <c r="H7" s="63"/>
    </row>
    <row r="8" spans="1:8" ht="18.75" x14ac:dyDescent="0.3">
      <c r="C8" s="27"/>
      <c r="D8" s="28"/>
      <c r="E8" s="67" t="s">
        <v>48</v>
      </c>
      <c r="F8" s="67"/>
      <c r="G8" s="67"/>
      <c r="H8" s="67"/>
    </row>
    <row r="9" spans="1:8" ht="18.75" x14ac:dyDescent="0.3">
      <c r="C9" s="27"/>
      <c r="D9" s="28"/>
      <c r="E9" s="29"/>
      <c r="F9" s="29"/>
      <c r="G9" s="25"/>
      <c r="H9" s="25"/>
    </row>
    <row r="10" spans="1:8" ht="15" x14ac:dyDescent="0.2">
      <c r="C10" s="27"/>
      <c r="D10" s="28"/>
      <c r="E10" s="27"/>
      <c r="F10" s="30"/>
    </row>
    <row r="11" spans="1:8" ht="38.25" customHeight="1" x14ac:dyDescent="0.25">
      <c r="C11" s="64" t="s">
        <v>44</v>
      </c>
      <c r="D11" s="64"/>
      <c r="E11" s="64"/>
      <c r="F11" s="64"/>
      <c r="G11" s="64"/>
      <c r="H11" s="64"/>
    </row>
    <row r="12" spans="1:8" s="3" customFormat="1" ht="15" x14ac:dyDescent="0.2">
      <c r="A12" s="2"/>
      <c r="B12" s="2"/>
      <c r="C12" s="31"/>
      <c r="D12" s="32"/>
      <c r="E12" s="31"/>
      <c r="F12" s="33"/>
      <c r="G12" s="17"/>
      <c r="H12" s="17"/>
    </row>
    <row r="13" spans="1:8" s="4" customFormat="1" ht="99.75" x14ac:dyDescent="0.2">
      <c r="A13" s="9" t="s">
        <v>25</v>
      </c>
      <c r="B13" s="9" t="s">
        <v>26</v>
      </c>
      <c r="C13" s="52" t="s">
        <v>35</v>
      </c>
      <c r="D13" s="54" t="s">
        <v>32</v>
      </c>
      <c r="E13" s="53" t="s">
        <v>19</v>
      </c>
      <c r="F13" s="55" t="s">
        <v>8</v>
      </c>
      <c r="G13" s="22"/>
      <c r="H13" s="23"/>
    </row>
    <row r="14" spans="1:8" ht="15.75" x14ac:dyDescent="0.2">
      <c r="A14" s="10"/>
      <c r="B14" s="10"/>
      <c r="C14" s="34"/>
      <c r="D14" s="35"/>
      <c r="E14" s="36"/>
      <c r="F14" s="37"/>
      <c r="G14" s="18"/>
      <c r="H14" s="11"/>
    </row>
    <row r="15" spans="1:8" ht="47.25" x14ac:dyDescent="0.2">
      <c r="A15" s="10" t="s">
        <v>25</v>
      </c>
      <c r="B15" s="10" t="s">
        <v>27</v>
      </c>
      <c r="C15" s="38" t="s">
        <v>5</v>
      </c>
      <c r="D15" s="39" t="s">
        <v>9</v>
      </c>
      <c r="E15" s="40" t="s">
        <v>33</v>
      </c>
      <c r="F15" s="41">
        <f>F16+F25</f>
        <v>159563.55000000028</v>
      </c>
      <c r="G15" s="13" t="e">
        <f>#REF!+#REF!+#REF!+#REF!+G16+#REF!+#REF!+#REF!</f>
        <v>#REF!</v>
      </c>
      <c r="H15" s="13" t="e">
        <f>#REF!+#REF!+#REF!+#REF!+H16+#REF!+#REF!+#REF!</f>
        <v>#REF!</v>
      </c>
    </row>
    <row r="16" spans="1:8" ht="31.5" x14ac:dyDescent="0.2">
      <c r="C16" s="38" t="s">
        <v>5</v>
      </c>
      <c r="D16" s="39" t="s">
        <v>10</v>
      </c>
      <c r="E16" s="40" t="s">
        <v>34</v>
      </c>
      <c r="F16" s="41">
        <f>F21-F17</f>
        <v>152713.55000000028</v>
      </c>
      <c r="G16" s="13" t="e">
        <f>G21-G17</f>
        <v>#REF!</v>
      </c>
      <c r="H16" s="13" t="e">
        <f>H21-H17</f>
        <v>#REF!</v>
      </c>
    </row>
    <row r="17" spans="1:8" ht="15.75" x14ac:dyDescent="0.2">
      <c r="C17" s="38" t="s">
        <v>5</v>
      </c>
      <c r="D17" s="39" t="s">
        <v>11</v>
      </c>
      <c r="E17" s="40" t="s">
        <v>0</v>
      </c>
      <c r="F17" s="41">
        <f>F18</f>
        <v>3128871.0649999999</v>
      </c>
      <c r="G17" s="13" t="e">
        <f>#REF!+G18</f>
        <v>#REF!</v>
      </c>
      <c r="H17" s="13" t="e">
        <f>#REF!+H18</f>
        <v>#REF!</v>
      </c>
    </row>
    <row r="18" spans="1:8" ht="15.75" x14ac:dyDescent="0.2">
      <c r="C18" s="34" t="s">
        <v>5</v>
      </c>
      <c r="D18" s="35" t="s">
        <v>12</v>
      </c>
      <c r="E18" s="36" t="s">
        <v>28</v>
      </c>
      <c r="F18" s="42">
        <f>F19</f>
        <v>3128871.0649999999</v>
      </c>
      <c r="G18" s="14" t="e">
        <f>G19+#REF!</f>
        <v>#REF!</v>
      </c>
      <c r="H18" s="14" t="e">
        <f>H19+#REF!</f>
        <v>#REF!</v>
      </c>
    </row>
    <row r="19" spans="1:8" s="21" customFormat="1" ht="31.5" x14ac:dyDescent="0.2">
      <c r="A19" s="1"/>
      <c r="B19" s="1"/>
      <c r="C19" s="43" t="s">
        <v>5</v>
      </c>
      <c r="D19" s="44" t="s">
        <v>13</v>
      </c>
      <c r="E19" s="45" t="s">
        <v>29</v>
      </c>
      <c r="F19" s="42">
        <f>F20</f>
        <v>3128871.0649999999</v>
      </c>
      <c r="G19" s="20" t="e">
        <f>G20+#REF!+#REF!+#REF!+#REF!</f>
        <v>#REF!</v>
      </c>
      <c r="H19" s="20" t="e">
        <f>H20+#REF!+#REF!+#REF!+#REF!</f>
        <v>#REF!</v>
      </c>
    </row>
    <row r="20" spans="1:8" ht="31.5" x14ac:dyDescent="0.2">
      <c r="C20" s="34" t="s">
        <v>5</v>
      </c>
      <c r="D20" s="35" t="s">
        <v>20</v>
      </c>
      <c r="E20" s="36" t="s">
        <v>21</v>
      </c>
      <c r="F20" s="42">
        <f>F29+3122021.065</f>
        <v>3128871.0649999999</v>
      </c>
      <c r="G20" s="14" t="e">
        <f>#REF!+#REF!+G29</f>
        <v>#REF!</v>
      </c>
      <c r="H20" s="14" t="e">
        <f>#REF!+#REF!+H29</f>
        <v>#REF!</v>
      </c>
    </row>
    <row r="21" spans="1:8" ht="15.75" x14ac:dyDescent="0.2">
      <c r="C21" s="38" t="s">
        <v>5</v>
      </c>
      <c r="D21" s="39" t="s">
        <v>14</v>
      </c>
      <c r="E21" s="40" t="s">
        <v>1</v>
      </c>
      <c r="F21" s="41">
        <f>F22</f>
        <v>3281584.6150000002</v>
      </c>
      <c r="G21" s="13" t="e">
        <f>#REF!</f>
        <v>#REF!</v>
      </c>
      <c r="H21" s="13" t="e">
        <f>#REF!</f>
        <v>#REF!</v>
      </c>
    </row>
    <row r="22" spans="1:8" ht="15.75" x14ac:dyDescent="0.2">
      <c r="C22" s="34" t="s">
        <v>5</v>
      </c>
      <c r="D22" s="35" t="s">
        <v>15</v>
      </c>
      <c r="E22" s="36" t="s">
        <v>30</v>
      </c>
      <c r="F22" s="42">
        <f>F23</f>
        <v>3281584.6150000002</v>
      </c>
      <c r="G22" s="14" t="e">
        <f>G23+#REF!</f>
        <v>#REF!</v>
      </c>
      <c r="H22" s="14" t="e">
        <f>H23+#REF!</f>
        <v>#REF!</v>
      </c>
    </row>
    <row r="23" spans="1:8" s="21" customFormat="1" ht="31.5" x14ac:dyDescent="0.2">
      <c r="A23" s="1"/>
      <c r="B23" s="1"/>
      <c r="C23" s="43" t="s">
        <v>5</v>
      </c>
      <c r="D23" s="44" t="s">
        <v>16</v>
      </c>
      <c r="E23" s="45" t="s">
        <v>31</v>
      </c>
      <c r="F23" s="42">
        <f>F24</f>
        <v>3281584.6150000002</v>
      </c>
      <c r="G23" s="20" t="e">
        <f>G24+#REF!+#REF!+#REF!+#REF!</f>
        <v>#REF!</v>
      </c>
      <c r="H23" s="20" t="e">
        <f>H24+#REF!+#REF!+#REF!+#REF!</f>
        <v>#REF!</v>
      </c>
    </row>
    <row r="24" spans="1:8" ht="31.5" x14ac:dyDescent="0.2">
      <c r="C24" s="34" t="s">
        <v>5</v>
      </c>
      <c r="D24" s="35" t="s">
        <v>22</v>
      </c>
      <c r="E24" s="36" t="s">
        <v>23</v>
      </c>
      <c r="F24" s="42">
        <f>3281584.615+F27</f>
        <v>3281584.6150000002</v>
      </c>
      <c r="G24" s="14" t="e">
        <f>#REF!+#REF!+#REF!+#REF!+#REF!</f>
        <v>#REF!</v>
      </c>
      <c r="H24" s="14" t="e">
        <f>#REF!+#REF!+#REF!+#REF!+#REF!</f>
        <v>#REF!</v>
      </c>
    </row>
    <row r="25" spans="1:8" ht="31.5" x14ac:dyDescent="0.2">
      <c r="C25" s="60">
        <v>917</v>
      </c>
      <c r="D25" s="46" t="s">
        <v>3</v>
      </c>
      <c r="E25" s="47" t="s">
        <v>4</v>
      </c>
      <c r="F25" s="48">
        <f>F26</f>
        <v>6850</v>
      </c>
      <c r="G25" s="26">
        <v>-1414845.307</v>
      </c>
      <c r="H25" s="19"/>
    </row>
    <row r="26" spans="1:8" ht="47.25" x14ac:dyDescent="0.2">
      <c r="C26" s="38" t="s">
        <v>5</v>
      </c>
      <c r="D26" s="39" t="s">
        <v>17</v>
      </c>
      <c r="E26" s="49" t="s">
        <v>6</v>
      </c>
      <c r="F26" s="50">
        <f>F29-F27</f>
        <v>6850</v>
      </c>
      <c r="G26" s="13" t="e">
        <f>G29-#REF!</f>
        <v>#REF!</v>
      </c>
      <c r="H26" s="13" t="e">
        <f>H29-#REF!</f>
        <v>#REF!</v>
      </c>
    </row>
    <row r="27" spans="1:8" s="62" customFormat="1" ht="31.5" hidden="1" x14ac:dyDescent="0.2">
      <c r="A27" s="1"/>
      <c r="B27" s="1"/>
      <c r="C27" s="56" t="s">
        <v>5</v>
      </c>
      <c r="D27" s="35" t="s">
        <v>40</v>
      </c>
      <c r="E27" s="51" t="s">
        <v>41</v>
      </c>
      <c r="F27" s="37">
        <f>F28</f>
        <v>0</v>
      </c>
      <c r="G27" s="13"/>
      <c r="H27" s="13"/>
    </row>
    <row r="28" spans="1:8" s="62" customFormat="1" ht="63" hidden="1" x14ac:dyDescent="0.2">
      <c r="A28" s="1"/>
      <c r="B28" s="1"/>
      <c r="C28" s="56" t="s">
        <v>5</v>
      </c>
      <c r="D28" s="35" t="s">
        <v>42</v>
      </c>
      <c r="E28" s="51" t="s">
        <v>43</v>
      </c>
      <c r="F28" s="37">
        <v>0</v>
      </c>
      <c r="G28" s="13"/>
      <c r="H28" s="13"/>
    </row>
    <row r="29" spans="1:8" ht="31.5" x14ac:dyDescent="0.2">
      <c r="C29" s="34" t="s">
        <v>5</v>
      </c>
      <c r="D29" s="35" t="s">
        <v>18</v>
      </c>
      <c r="E29" s="51" t="s">
        <v>7</v>
      </c>
      <c r="F29" s="37">
        <f>F30+F31</f>
        <v>6850</v>
      </c>
      <c r="G29" s="14" t="e">
        <f>#REF!+#REF!</f>
        <v>#REF!</v>
      </c>
      <c r="H29" s="14" t="e">
        <f>#REF!+#REF!</f>
        <v>#REF!</v>
      </c>
    </row>
    <row r="30" spans="1:8" s="57" customFormat="1" ht="63" x14ac:dyDescent="0.2">
      <c r="A30" s="1"/>
      <c r="B30" s="1"/>
      <c r="C30" s="56" t="s">
        <v>5</v>
      </c>
      <c r="D30" s="35" t="s">
        <v>24</v>
      </c>
      <c r="E30" s="51" t="s">
        <v>36</v>
      </c>
      <c r="F30" s="37">
        <v>3000</v>
      </c>
      <c r="G30" s="14"/>
      <c r="H30" s="14"/>
    </row>
    <row r="31" spans="1:8" ht="78.75" x14ac:dyDescent="0.2">
      <c r="C31" s="56" t="s">
        <v>5</v>
      </c>
      <c r="D31" s="35" t="s">
        <v>37</v>
      </c>
      <c r="E31" s="51" t="s">
        <v>38</v>
      </c>
      <c r="F31" s="37">
        <v>3850</v>
      </c>
      <c r="G31" s="14"/>
      <c r="H31" s="14"/>
    </row>
  </sheetData>
  <autoFilter ref="A14:I31">
    <filterColumn colId="8">
      <customFilters and="1">
        <customFilter operator="notEqual" val=" "/>
      </customFilters>
    </filterColumn>
  </autoFilter>
  <mergeCells count="7">
    <mergeCell ref="E3:F3"/>
    <mergeCell ref="C11:H11"/>
    <mergeCell ref="E6:F6"/>
    <mergeCell ref="E7:H7"/>
    <mergeCell ref="E8:H8"/>
    <mergeCell ref="C4:F4"/>
    <mergeCell ref="C5:F5"/>
  </mergeCells>
  <phoneticPr fontId="3" type="noConversion"/>
  <pageMargins left="0.23622047244094491" right="3.937007874015748E-2" top="0.59055118110236227" bottom="0.55118110236220474" header="0.31496062992125984" footer="0.31496062992125984"/>
  <pageSetup paperSize="9" scale="70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Наталья Артемьева</cp:lastModifiedBy>
  <cp:lastPrinted>2020-01-18T13:08:08Z</cp:lastPrinted>
  <dcterms:created xsi:type="dcterms:W3CDTF">2006-10-27T05:42:13Z</dcterms:created>
  <dcterms:modified xsi:type="dcterms:W3CDTF">2021-10-22T06:32:38Z</dcterms:modified>
</cp:coreProperties>
</file>