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120" windowHeight="8190" tabRatio="857"/>
  </bookViews>
  <sheets>
    <sheet name="2017" sheetId="3" r:id="rId1"/>
  </sheets>
  <calcPr calcId="145621" iterate="1"/>
</workbook>
</file>

<file path=xl/calcChain.xml><?xml version="1.0" encoding="utf-8"?>
<calcChain xmlns="http://schemas.openxmlformats.org/spreadsheetml/2006/main">
  <c r="F130" i="3" l="1"/>
  <c r="D130" i="3"/>
  <c r="F46" i="3"/>
  <c r="F12" i="3" l="1"/>
  <c r="D12" i="3"/>
  <c r="F86" i="3" l="1"/>
  <c r="D86" i="3"/>
  <c r="D89" i="3"/>
  <c r="F101" i="3"/>
  <c r="D101" i="3"/>
  <c r="F75" i="3"/>
  <c r="D75" i="3"/>
  <c r="F24" i="3"/>
  <c r="D24" i="3"/>
  <c r="F10" i="3"/>
  <c r="F110" i="3" l="1"/>
  <c r="D110" i="3"/>
  <c r="F96" i="3"/>
  <c r="F15" i="3"/>
  <c r="D15" i="3"/>
  <c r="F69" i="3"/>
  <c r="D69" i="3"/>
  <c r="F113" i="3" l="1"/>
  <c r="D113" i="3"/>
  <c r="D21" i="3" l="1"/>
  <c r="F71" i="3" l="1"/>
  <c r="D71" i="3"/>
  <c r="F66" i="3"/>
  <c r="D66" i="3"/>
  <c r="F48" i="3" l="1"/>
  <c r="D10" i="3"/>
  <c r="F52" i="3"/>
  <c r="D52" i="3"/>
  <c r="F37" i="3"/>
  <c r="D37" i="3"/>
  <c r="F62" i="3"/>
  <c r="D62" i="3"/>
  <c r="F45" i="3"/>
  <c r="D45" i="3"/>
  <c r="D96" i="3"/>
  <c r="D117" i="3" l="1"/>
  <c r="F117" i="3"/>
  <c r="F121" i="3" l="1"/>
  <c r="D121" i="3"/>
  <c r="D48" i="3"/>
  <c r="F127" i="3"/>
  <c r="D127" i="3"/>
  <c r="F74" i="3" l="1"/>
  <c r="D74" i="3"/>
  <c r="F60" i="3"/>
  <c r="D60" i="3"/>
  <c r="F58" i="3"/>
  <c r="D58" i="3"/>
  <c r="F56" i="3"/>
  <c r="D56" i="3"/>
  <c r="F50" i="3"/>
  <c r="D50" i="3"/>
  <c r="D43" i="3"/>
  <c r="F43" i="3"/>
  <c r="F41" i="3"/>
  <c r="D41" i="3"/>
  <c r="F35" i="3" l="1"/>
  <c r="D35" i="3"/>
  <c r="F31" i="3"/>
  <c r="D31" i="3"/>
  <c r="F28" i="3"/>
  <c r="D28" i="3"/>
  <c r="F26" i="3"/>
  <c r="D26" i="3"/>
  <c r="F21" i="3"/>
  <c r="F19" i="3"/>
  <c r="D19" i="3"/>
  <c r="F129" i="3" l="1"/>
  <c r="F131" i="3" s="1"/>
  <c r="D129" i="3"/>
  <c r="D131" i="3" s="1"/>
</calcChain>
</file>

<file path=xl/sharedStrings.xml><?xml version="1.0" encoding="utf-8"?>
<sst xmlns="http://schemas.openxmlformats.org/spreadsheetml/2006/main" count="334" uniqueCount="117">
  <si>
    <t>ЦСР</t>
  </si>
  <si>
    <t>ВР</t>
  </si>
  <si>
    <t xml:space="preserve">Сумма,  тыс.  рублей </t>
  </si>
  <si>
    <t>120</t>
  </si>
  <si>
    <t>Расходы на выплаты персоналу государственных(муниципальных)органов</t>
  </si>
  <si>
    <t>240</t>
  </si>
  <si>
    <t>Иные закупки товаров,работ и услуг для обеспечения государственных(муниципальных) нужд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</si>
  <si>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</si>
  <si>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</si>
  <si>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730</t>
  </si>
  <si>
    <t>Обслуживание муниципального долга</t>
  </si>
  <si>
    <t>540</t>
  </si>
  <si>
    <t>Иные межбюджетные трансферты</t>
  </si>
  <si>
    <t>Непрограммные направления расходов местного бюджета в области общегосударственных вопросов, национальной обороны, национальной безопасности и правоохранительной деятельности, а также в сфере средств массовой информации, обслуживания муниципального долга и межбюджетных трансфертов</t>
  </si>
  <si>
    <t>850</t>
  </si>
  <si>
    <t>Уплата налогов, сборов и иных платежей</t>
  </si>
  <si>
    <t>Непрограммные направления расходов местного бюджета в области национальной экономики</t>
  </si>
  <si>
    <t>Непрограммные направления расходов местного бюджета в сфере образования</t>
  </si>
  <si>
    <t>610</t>
  </si>
  <si>
    <t>Субсидии бюджетным учреждениям</t>
  </si>
  <si>
    <t>Непрограммные направления расходов местного бюджета в области культуры и кинематографии</t>
  </si>
  <si>
    <t>Непрограммные направления расходов местного бюджета в сфере физической культуры и спорта</t>
  </si>
  <si>
    <t>Непрограммные направления расходов местного бюджета в сфере социальной политики</t>
  </si>
  <si>
    <t>Непрограммные направления расходов местного бюджета в сфере охраны окружающей среды</t>
  </si>
  <si>
    <t>Иные выплаты населению</t>
  </si>
  <si>
    <t>Непрограммные направления расходов местного бюджета в сфере жилищно-коммунального хозяйства</t>
  </si>
  <si>
    <t xml:space="preserve">Наименование </t>
  </si>
  <si>
    <t>Непрограммные направления расходов местного бюджета</t>
  </si>
  <si>
    <t>830</t>
  </si>
  <si>
    <t>Исполнение судебных актов</t>
  </si>
  <si>
    <t>Специальные расходы</t>
  </si>
  <si>
    <t>880</t>
  </si>
  <si>
    <t>Непрограммные направления расходов местного бюджета в сфере здравоохранения</t>
  </si>
  <si>
    <t>450</t>
  </si>
  <si>
    <t>Бюджетные инвестиции иным юридическим лицам</t>
  </si>
  <si>
    <t>410</t>
  </si>
  <si>
    <t>Бюджетные инвестиции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</si>
  <si>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</si>
  <si>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</si>
  <si>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</si>
  <si>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</si>
  <si>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</si>
  <si>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</si>
  <si>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</si>
  <si>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</si>
  <si>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</si>
  <si>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</si>
  <si>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</si>
  <si>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</si>
  <si>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</si>
  <si>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14 0 00 00000</t>
  </si>
  <si>
    <t>15 0 00 00000</t>
  </si>
  <si>
    <t>16 0 00 00000</t>
  </si>
  <si>
    <t>17 0 00 00000</t>
  </si>
  <si>
    <t>19 0 00 00000</t>
  </si>
  <si>
    <t>30 0 00 00000</t>
  </si>
  <si>
    <t>90 0 00 00000</t>
  </si>
  <si>
    <t>90 1 00 00000</t>
  </si>
  <si>
    <t>90 2 00 00000</t>
  </si>
  <si>
    <t>90 3 00 00000</t>
  </si>
  <si>
    <t>90 4 00 00000</t>
  </si>
  <si>
    <t>90 5 00 00000</t>
  </si>
  <si>
    <t>90 6 00 00000</t>
  </si>
  <si>
    <t>90 7 00 00000</t>
  </si>
  <si>
    <t>90 8 00 00000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</si>
  <si>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</si>
  <si>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</si>
  <si>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18 0 00 00000</t>
  </si>
  <si>
    <t>35 0 00 00000</t>
  </si>
  <si>
    <t>70 0 00 00000</t>
  </si>
  <si>
    <t>Муниципальная программа «Улучшение условий и охраны труда в муниципальном районе Волжский Самарской области на 2019-2021 годы»</t>
  </si>
  <si>
    <t>90 9 00 00000</t>
  </si>
  <si>
    <t>630</t>
  </si>
  <si>
    <t>Муниципальная программа "Формирование комфортной городской среды на 2018-2024 годы" на территории муниципального района Волжский Самарской области</t>
  </si>
  <si>
    <t>Муниципальная программа "Переселение граждан из аварийного жилищного фонда на территории муниципального района Волжский Самарской области до 2025 года"</t>
  </si>
  <si>
    <t>44 0 00 00000</t>
  </si>
  <si>
    <t>Муниципальная программа муниципального района Волжский Самарской области "Развитие туризма на 2020-2022 годы"</t>
  </si>
  <si>
    <t>Муниципальная программа муниципального района Волжский Самарской области "Строительство, реконструкция и ремонт объектов образования на территории муниципального района Волжский Самарской области" на 2020-2022
 годы</t>
  </si>
  <si>
    <t>Муниципальная программа муниципального района Волжский Самарской области "Спорт - норма жизни" на 2020-2022 г.г. и на период до 2024 г."</t>
  </si>
  <si>
    <t>Муниципальная программа муниципального района Волжский Самарской области "Развитие культуры в Волжском районе" на 2020-2024 годы</t>
  </si>
  <si>
    <t>Муниципальная программа муниципального района Волжский Самарской области "Дети Волжского района" на 2020-2022 годы</t>
  </si>
  <si>
    <t>Муниципальная программа "Развитие малого и среднего предпринимательства в муниципальном районе Волжский Самарской области" на 2020-2024 годы</t>
  </si>
  <si>
    <t>ИТОГО:</t>
  </si>
  <si>
    <t>ВСЕГО:</t>
  </si>
  <si>
    <t>УСЛОВНО УТВЕРЖДЕННЫЕ РАСХОДЫ</t>
  </si>
  <si>
    <t>Муниципальная программа "Комплексное развитие сельских территорий муниципального района Волжский Самарской области на 2020-2025 годы "</t>
  </si>
  <si>
    <t>Муниципальная программа "Социальная поддержка граждан" на 2021-2023 годы</t>
  </si>
  <si>
    <t>Муниципальная программа муниципального района Волжский Самарской области "Молодой семье-доступное жилье" на 2016-2022 годы</t>
  </si>
  <si>
    <t>Муниципальная программа муниципального района Волжский Самарской области "Обеспечение пожарной безопасности образовательных учреждений на территории муниципального района Волжский Самарской области" на 2021-2023 годы</t>
  </si>
  <si>
    <t>Муниципальная программа "Противодействие терроризму и экстремистской деятельности в муниципальном районе Волжский Самарской области на 2021-2025 годы"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</si>
  <si>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района на 2022-2023 годы</t>
  </si>
  <si>
    <t>Муниципальная Программа муниципального района Волжский Самарской области "Доступная среда" на 2021-2023 годы</t>
  </si>
  <si>
    <t>Муниципальная программа "Комплексное развитие системы коммунальной инфраструктуры муниципального района Волжский Самарской области" на 2021-2025 годы</t>
  </si>
  <si>
    <t>Муниципальная программа "Развитие сельского хозяйства и регулирования рынков сельскохозяйственной продукции, сырья и продовольствия муниципального района Волжский Самарской области на 2021-2025 годы"</t>
  </si>
  <si>
    <t>Муниципальная программа муниципального района Волжский Самарской области "Сохранение и популяризация музейного фонда и объектов культурного наследия, расположенных на территории муниципального района Волжский Самарской области" на 2021-2023 годы</t>
  </si>
  <si>
    <t xml:space="preserve">Муниципальная программа муниципального района Волжский Самарской области "Противодействие незаконному обороту наркотических средств, профилактика наркомании, лечение и реабилитация наркозависимой части населения муниципального района Волжский Самарской области на 2021-2025 годы" </t>
  </si>
  <si>
    <t>Муниципальная программа "Профилактика правонарушений и обеспечение общественной безопасности в муниципальном районе Волжский Самарской области на 2021-2025 годы"</t>
  </si>
  <si>
    <t>Муниципальная программа муниципального района Волжский Самарской области "Молодежь Волжского района" на 2021-2023 годы</t>
  </si>
  <si>
    <t>200</t>
  </si>
  <si>
    <t>300</t>
  </si>
  <si>
    <t>600</t>
  </si>
  <si>
    <t>100</t>
  </si>
  <si>
    <t>400</t>
  </si>
  <si>
    <t>800</t>
  </si>
  <si>
    <t>500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</si>
  <si>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</si>
  <si>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</si>
  <si>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</si>
  <si>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</si>
  <si>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Капитальные вложения в объекты недвижимого имущества государственно(муниципальной) собственности</t>
  </si>
  <si>
    <t>Социальное обеспечение и иные выплаты населению</t>
  </si>
  <si>
    <t>Межбюджетные трансферты</t>
  </si>
  <si>
    <t>Муниципальная программа "Стимулирование развития жилищного строительства на территории муниципального района Волжский Самарской области на 2021-2025 годы"</t>
  </si>
  <si>
    <t>Муниципальная программа "Безопасность дорожного движения в муниципальном районе Волжский Самарской области на 2021-2024 годы"</t>
  </si>
  <si>
    <t>7. Приложение 6 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района на 2022-2023 годы" изложить в следующей редакции:</t>
  </si>
  <si>
    <t>Приложение  6</t>
  </si>
  <si>
    <t>к решению Собрания Представителей  Волжского района Самарской области от 21.09.2021 № 64/18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</si>
</sst>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"/>
    <numFmt numFmtId="167" formatCode="0.000"/>
    <numFmt numFmtId="168" formatCode="000000"/>
  </numFmts>
  <fonts count="14" x14ac:knownFonts="1"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8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ill="1"/>
    <xf numFmtId="49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 applyProtection="1">
      <alignment horizontal="right" vertical="top"/>
      <protection locked="0"/>
    </xf>
    <xf numFmtId="49" fontId="7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wrapText="1"/>
    </xf>
    <xf numFmtId="165" fontId="6" fillId="0" borderId="0" xfId="0" applyNumberFormat="1" applyFont="1" applyFill="1" applyBorder="1" applyAlignment="1" applyProtection="1">
      <alignment horizontal="right" vertical="top"/>
      <protection locked="0"/>
    </xf>
    <xf numFmtId="0" fontId="5" fillId="0" borderId="0" xfId="0" applyFont="1" applyFill="1"/>
    <xf numFmtId="165" fontId="5" fillId="0" borderId="0" xfId="0" applyNumberFormat="1" applyFont="1" applyFill="1" applyAlignment="1">
      <alignment horizontal="righ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0" fillId="0" borderId="0" xfId="0" applyFont="1" applyFill="1"/>
    <xf numFmtId="0" fontId="13" fillId="0" borderId="0" xfId="0" applyFont="1" applyFill="1"/>
    <xf numFmtId="0" fontId="10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11" fillId="0" borderId="0" xfId="0" applyFont="1" applyFill="1" applyBorder="1" applyAlignment="1">
      <alignment wrapText="1"/>
    </xf>
    <xf numFmtId="165" fontId="10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6" fontId="4" fillId="0" borderId="0" xfId="0" applyNumberFormat="1" applyFont="1" applyFill="1" applyBorder="1" applyAlignment="1" applyProtection="1">
      <alignment horizontal="right" vertical="top"/>
      <protection locked="0"/>
    </xf>
    <xf numFmtId="166" fontId="6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Fill="1" applyBorder="1" applyAlignment="1" applyProtection="1">
      <alignment horizontal="right" vertical="top"/>
      <protection locked="0"/>
    </xf>
    <xf numFmtId="166" fontId="5" fillId="0" borderId="0" xfId="0" applyNumberFormat="1" applyFont="1" applyFill="1" applyAlignment="1">
      <alignment horizontal="right" vertical="top"/>
    </xf>
    <xf numFmtId="166" fontId="10" fillId="0" borderId="0" xfId="0" applyNumberFormat="1" applyFont="1" applyFill="1" applyAlignment="1">
      <alignment horizontal="right" vertical="top"/>
    </xf>
    <xf numFmtId="166" fontId="10" fillId="0" borderId="0" xfId="0" applyNumberFormat="1" applyFont="1" applyFill="1"/>
    <xf numFmtId="166" fontId="5" fillId="0" borderId="0" xfId="0" applyNumberFormat="1" applyFont="1" applyFill="1"/>
    <xf numFmtId="166" fontId="0" fillId="0" borderId="0" xfId="0" applyNumberFormat="1" applyFill="1"/>
    <xf numFmtId="0" fontId="2" fillId="0" borderId="0" xfId="0" applyFont="1" applyFill="1" applyAlignment="1">
      <alignment wrapText="1"/>
    </xf>
    <xf numFmtId="0" fontId="1" fillId="0" borderId="0" xfId="0" applyFont="1" applyFill="1"/>
    <xf numFmtId="166" fontId="8" fillId="0" borderId="0" xfId="0" applyNumberFormat="1" applyFont="1" applyFill="1" applyBorder="1" applyAlignment="1">
      <alignment horizontal="right" vertical="top"/>
    </xf>
    <xf numFmtId="166" fontId="9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166" fontId="6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3" fontId="6" fillId="0" borderId="0" xfId="0" applyNumberFormat="1" applyFont="1" applyFill="1" applyAlignment="1"/>
    <xf numFmtId="166" fontId="6" fillId="0" borderId="0" xfId="0" applyNumberFormat="1" applyFont="1" applyFill="1" applyAlignment="1"/>
    <xf numFmtId="0" fontId="5" fillId="0" borderId="0" xfId="0" applyFont="1" applyFill="1" applyAlignment="1"/>
    <xf numFmtId="166" fontId="6" fillId="2" borderId="0" xfId="0" applyNumberFormat="1" applyFont="1" applyFill="1" applyBorder="1" applyAlignment="1" applyProtection="1">
      <alignment horizontal="right" vertical="top"/>
      <protection locked="0"/>
    </xf>
    <xf numFmtId="49" fontId="6" fillId="2" borderId="0" xfId="0" applyNumberFormat="1" applyFont="1" applyFill="1" applyBorder="1" applyAlignment="1">
      <alignment horizontal="center" vertical="top"/>
    </xf>
    <xf numFmtId="165" fontId="6" fillId="2" borderId="0" xfId="0" applyNumberFormat="1" applyFont="1" applyFill="1" applyBorder="1" applyAlignment="1" applyProtection="1">
      <alignment horizontal="right" vertical="top"/>
      <protection locked="0"/>
    </xf>
    <xf numFmtId="166" fontId="2" fillId="0" borderId="0" xfId="0" applyNumberFormat="1" applyFont="1" applyFill="1" applyAlignment="1">
      <alignment wrapText="1"/>
    </xf>
    <xf numFmtId="166" fontId="1" fillId="0" borderId="0" xfId="0" applyNumberFormat="1" applyFont="1" applyFill="1"/>
    <xf numFmtId="0" fontId="4" fillId="0" borderId="0" xfId="0" applyFont="1" applyFill="1" applyBorder="1" applyAlignment="1">
      <alignment wrapText="1"/>
    </xf>
    <xf numFmtId="166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wrapText="1"/>
    </xf>
    <xf numFmtId="0" fontId="7" fillId="0" borderId="0" xfId="0" applyNumberFormat="1" applyFont="1" applyFill="1" applyBorder="1" applyAlignment="1">
      <alignment horizontal="left" vertical="top" wrapText="1"/>
    </xf>
    <xf numFmtId="166" fontId="4" fillId="0" borderId="0" xfId="0" applyNumberFormat="1" applyFont="1" applyFill="1" applyBorder="1" applyAlignment="1">
      <alignment horizontal="right" vertical="top"/>
    </xf>
    <xf numFmtId="0" fontId="0" fillId="0" borderId="0" xfId="0" applyFont="1" applyFill="1"/>
    <xf numFmtId="166" fontId="0" fillId="0" borderId="0" xfId="0" applyNumberFormat="1" applyFont="1" applyFill="1"/>
    <xf numFmtId="49" fontId="4" fillId="2" borderId="0" xfId="0" applyNumberFormat="1" applyFont="1" applyFill="1" applyBorder="1" applyAlignment="1">
      <alignment horizontal="center" vertical="top"/>
    </xf>
    <xf numFmtId="166" fontId="4" fillId="2" borderId="0" xfId="0" applyNumberFormat="1" applyFont="1" applyFill="1" applyBorder="1" applyAlignment="1" applyProtection="1">
      <alignment horizontal="right" vertical="top"/>
      <protection locked="0"/>
    </xf>
    <xf numFmtId="165" fontId="4" fillId="2" borderId="0" xfId="0" applyNumberFormat="1" applyFont="1" applyFill="1" applyBorder="1" applyAlignment="1" applyProtection="1">
      <alignment horizontal="right" vertical="top"/>
      <protection locked="0"/>
    </xf>
    <xf numFmtId="167" fontId="1" fillId="0" borderId="0" xfId="0" applyNumberFormat="1" applyFont="1" applyFill="1"/>
    <xf numFmtId="0" fontId="8" fillId="0" borderId="0" xfId="0" applyNumberFormat="1" applyFont="1" applyFill="1" applyBorder="1" applyAlignment="1">
      <alignment horizontal="left" vertical="top" wrapText="1"/>
    </xf>
    <xf numFmtId="167" fontId="0" fillId="0" borderId="0" xfId="0" applyNumberFormat="1" applyFont="1" applyFill="1"/>
    <xf numFmtId="168" fontId="7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/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7" xfId="0" applyFont="1" applyFill="1" applyBorder="1"/>
    <xf numFmtId="0" fontId="9" fillId="0" borderId="8" xfId="0" applyFont="1" applyFill="1" applyBorder="1"/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tabSelected="1" zoomScale="80" zoomScaleNormal="80" workbookViewId="0">
      <selection activeCell="B3" sqref="B3:F3"/>
    </sheetView>
  </sheetViews>
  <sheetFormatPr defaultColWidth="9" defaultRowHeight="15.75" x14ac:dyDescent="0.25"/>
  <cols>
    <col min="1" max="1" width="55.625" style="1" customWidth="1"/>
    <col min="2" max="2" width="15.75" style="38" bestFit="1" customWidth="1"/>
    <col min="3" max="3" width="6.5" style="21" customWidth="1"/>
    <col min="4" max="4" width="16.125" style="1" customWidth="1"/>
    <col min="5" max="5" width="5.25" style="1" customWidth="1"/>
    <col min="6" max="6" width="16.625" style="30" customWidth="1"/>
    <col min="7" max="7" width="9" style="1"/>
    <col min="8" max="8" width="11.875" style="30" bestFit="1" customWidth="1"/>
    <col min="9" max="9" width="11.375" style="1" bestFit="1" customWidth="1"/>
    <col min="10" max="16384" width="9" style="1"/>
  </cols>
  <sheetData>
    <row r="1" spans="1:8" ht="59.25" customHeight="1" x14ac:dyDescent="0.3">
      <c r="A1" s="61" t="s">
        <v>114</v>
      </c>
      <c r="B1" s="61"/>
      <c r="C1" s="61"/>
      <c r="D1" s="61"/>
      <c r="E1" s="61"/>
      <c r="F1" s="61"/>
    </row>
    <row r="2" spans="1:8" ht="18.75" customHeight="1" x14ac:dyDescent="0.3">
      <c r="B2" s="41"/>
      <c r="C2" s="41" t="s">
        <v>115</v>
      </c>
      <c r="D2" s="39"/>
      <c r="E2" s="40"/>
      <c r="F2" s="29"/>
    </row>
    <row r="3" spans="1:8" ht="61.5" customHeight="1" x14ac:dyDescent="0.3">
      <c r="B3" s="62" t="s">
        <v>116</v>
      </c>
      <c r="C3" s="62"/>
      <c r="D3" s="62"/>
      <c r="E3" s="62"/>
      <c r="F3" s="62"/>
    </row>
    <row r="4" spans="1:8" ht="12" customHeight="1" x14ac:dyDescent="0.3">
      <c r="C4" s="39"/>
      <c r="D4" s="39"/>
      <c r="E4" s="40"/>
    </row>
    <row r="5" spans="1:8" ht="0.75" hidden="1" customHeight="1" x14ac:dyDescent="0.3">
      <c r="C5" s="39"/>
      <c r="D5" s="39"/>
      <c r="E5" s="40"/>
    </row>
    <row r="6" spans="1:8" s="31" customFormat="1" ht="62.25" customHeight="1" x14ac:dyDescent="0.2">
      <c r="A6" s="63" t="s">
        <v>90</v>
      </c>
      <c r="B6" s="63"/>
      <c r="C6" s="63"/>
      <c r="D6" s="63"/>
      <c r="E6" s="63"/>
      <c r="F6" s="63"/>
      <c r="H6" s="45"/>
    </row>
    <row r="7" spans="1:8" s="31" customFormat="1" ht="16.5" customHeight="1" x14ac:dyDescent="0.2">
      <c r="A7" s="66" t="s">
        <v>26</v>
      </c>
      <c r="B7" s="64" t="s">
        <v>0</v>
      </c>
      <c r="C7" s="71" t="s">
        <v>1</v>
      </c>
      <c r="D7" s="76" t="s">
        <v>2</v>
      </c>
      <c r="E7" s="77"/>
      <c r="F7" s="78"/>
      <c r="H7" s="45"/>
    </row>
    <row r="8" spans="1:8" s="31" customFormat="1" ht="12.75" customHeight="1" x14ac:dyDescent="0.2">
      <c r="A8" s="67"/>
      <c r="B8" s="69"/>
      <c r="C8" s="69"/>
      <c r="D8" s="64">
        <v>2022</v>
      </c>
      <c r="E8" s="72">
        <v>2023</v>
      </c>
      <c r="F8" s="73"/>
      <c r="H8" s="45"/>
    </row>
    <row r="9" spans="1:8" s="31" customFormat="1" ht="56.25" customHeight="1" x14ac:dyDescent="0.2">
      <c r="A9" s="68"/>
      <c r="B9" s="70"/>
      <c r="C9" s="70"/>
      <c r="D9" s="65"/>
      <c r="E9" s="74"/>
      <c r="F9" s="75"/>
      <c r="H9" s="45"/>
    </row>
    <row r="10" spans="1:8" ht="62.25" customHeight="1" x14ac:dyDescent="0.25">
      <c r="A10" s="7" t="s">
        <v>86</v>
      </c>
      <c r="B10" s="3" t="s">
        <v>37</v>
      </c>
      <c r="C10" s="2"/>
      <c r="D10" s="23">
        <f>SUM(D11:D14)</f>
        <v>16914.419999999998</v>
      </c>
      <c r="E10" s="23"/>
      <c r="F10" s="23">
        <f>SUM(F11:F14)</f>
        <v>16890.16</v>
      </c>
    </row>
    <row r="11" spans="1:8" ht="33" x14ac:dyDescent="0.25">
      <c r="A11" s="8" t="s">
        <v>107</v>
      </c>
      <c r="B11" s="4" t="s">
        <v>37</v>
      </c>
      <c r="C11" s="4" t="s">
        <v>98</v>
      </c>
      <c r="D11" s="24">
        <v>205</v>
      </c>
      <c r="E11" s="9"/>
      <c r="F11" s="24">
        <v>205</v>
      </c>
    </row>
    <row r="12" spans="1:8" ht="18.75" x14ac:dyDescent="0.25">
      <c r="A12" s="13" t="s">
        <v>110</v>
      </c>
      <c r="B12" s="4" t="s">
        <v>37</v>
      </c>
      <c r="C12" s="4" t="s">
        <v>99</v>
      </c>
      <c r="D12" s="24">
        <f>6400+1589.42+8100+120</f>
        <v>16209.42</v>
      </c>
      <c r="E12" s="9"/>
      <c r="F12" s="24">
        <f>7965.16+8100+120</f>
        <v>16185.16</v>
      </c>
    </row>
    <row r="13" spans="1:8" ht="18.75" hidden="1" x14ac:dyDescent="0.25">
      <c r="A13" s="12" t="s">
        <v>19</v>
      </c>
      <c r="B13" s="4" t="s">
        <v>37</v>
      </c>
      <c r="C13" s="4" t="s">
        <v>72</v>
      </c>
      <c r="D13" s="33"/>
      <c r="E13" s="9"/>
      <c r="F13" s="25"/>
    </row>
    <row r="14" spans="1:8" ht="18.75" x14ac:dyDescent="0.25">
      <c r="A14" s="8" t="s">
        <v>105</v>
      </c>
      <c r="B14" s="4" t="s">
        <v>37</v>
      </c>
      <c r="C14" s="4" t="s">
        <v>103</v>
      </c>
      <c r="D14" s="33">
        <v>500</v>
      </c>
      <c r="E14" s="9"/>
      <c r="F14" s="25">
        <v>500</v>
      </c>
    </row>
    <row r="15" spans="1:8" s="32" customFormat="1" ht="49.5" x14ac:dyDescent="0.25">
      <c r="A15" s="18" t="s">
        <v>85</v>
      </c>
      <c r="B15" s="2" t="s">
        <v>38</v>
      </c>
      <c r="C15" s="2"/>
      <c r="D15" s="23">
        <f>D16+D17+D18</f>
        <v>214.9</v>
      </c>
      <c r="E15" s="6"/>
      <c r="F15" s="23">
        <f>F16+F17+F18</f>
        <v>200</v>
      </c>
      <c r="H15" s="46"/>
    </row>
    <row r="16" spans="1:8" ht="18.75" x14ac:dyDescent="0.25">
      <c r="A16" s="13" t="s">
        <v>110</v>
      </c>
      <c r="B16" s="4" t="s">
        <v>38</v>
      </c>
      <c r="C16" s="4" t="s">
        <v>99</v>
      </c>
      <c r="D16" s="25">
        <v>214.9</v>
      </c>
      <c r="E16" s="9"/>
      <c r="F16" s="25">
        <v>200</v>
      </c>
    </row>
    <row r="17" spans="1:8" ht="18.75" hidden="1" x14ac:dyDescent="0.25">
      <c r="A17" s="13" t="s">
        <v>36</v>
      </c>
      <c r="B17" s="4" t="s">
        <v>38</v>
      </c>
      <c r="C17" s="4" t="s">
        <v>35</v>
      </c>
      <c r="D17" s="25">
        <v>0</v>
      </c>
      <c r="E17" s="9"/>
      <c r="F17" s="25">
        <v>0</v>
      </c>
    </row>
    <row r="18" spans="1:8" ht="18.75" hidden="1" x14ac:dyDescent="0.25">
      <c r="A18" s="12" t="s">
        <v>19</v>
      </c>
      <c r="B18" s="4" t="s">
        <v>38</v>
      </c>
      <c r="C18" s="4" t="s">
        <v>18</v>
      </c>
      <c r="D18" s="25"/>
      <c r="E18" s="9"/>
      <c r="F18" s="25"/>
    </row>
    <row r="19" spans="1:8" s="32" customFormat="1" ht="49.5" x14ac:dyDescent="0.25">
      <c r="A19" s="7" t="s">
        <v>97</v>
      </c>
      <c r="B19" s="2" t="s">
        <v>39</v>
      </c>
      <c r="C19" s="2"/>
      <c r="D19" s="23">
        <f>D20</f>
        <v>4489.9799999999996</v>
      </c>
      <c r="E19" s="6"/>
      <c r="F19" s="23">
        <f>F20</f>
        <v>4770.9799999999996</v>
      </c>
      <c r="H19" s="46"/>
    </row>
    <row r="20" spans="1:8" ht="33" x14ac:dyDescent="0.25">
      <c r="A20" s="12" t="s">
        <v>106</v>
      </c>
      <c r="B20" s="4" t="s">
        <v>39</v>
      </c>
      <c r="C20" s="4" t="s">
        <v>100</v>
      </c>
      <c r="D20" s="25">
        <v>4489.9799999999996</v>
      </c>
      <c r="E20" s="9"/>
      <c r="F20" s="25">
        <v>4770.9799999999996</v>
      </c>
    </row>
    <row r="21" spans="1:8" s="32" customFormat="1" ht="93.75" x14ac:dyDescent="0.3">
      <c r="A21" s="47" t="s">
        <v>96</v>
      </c>
      <c r="B21" s="2" t="s">
        <v>40</v>
      </c>
      <c r="C21" s="2"/>
      <c r="D21" s="23">
        <f>D22+D23</f>
        <v>750</v>
      </c>
      <c r="E21" s="6"/>
      <c r="F21" s="23">
        <f>F22</f>
        <v>750</v>
      </c>
      <c r="H21" s="46"/>
    </row>
    <row r="22" spans="1:8" ht="66" x14ac:dyDescent="0.25">
      <c r="A22" s="12" t="s">
        <v>108</v>
      </c>
      <c r="B22" s="4" t="s">
        <v>40</v>
      </c>
      <c r="C22" s="4" t="s">
        <v>101</v>
      </c>
      <c r="D22" s="25">
        <v>700</v>
      </c>
      <c r="E22" s="9"/>
      <c r="F22" s="25">
        <v>750</v>
      </c>
    </row>
    <row r="23" spans="1:8" ht="33" x14ac:dyDescent="0.25">
      <c r="A23" s="8" t="s">
        <v>107</v>
      </c>
      <c r="B23" s="4" t="s">
        <v>40</v>
      </c>
      <c r="C23" s="4" t="s">
        <v>98</v>
      </c>
      <c r="D23" s="25">
        <v>50</v>
      </c>
      <c r="E23" s="9"/>
      <c r="F23" s="25">
        <v>0</v>
      </c>
    </row>
    <row r="24" spans="1:8" s="32" customFormat="1" ht="75" x14ac:dyDescent="0.3">
      <c r="A24" s="47" t="s">
        <v>81</v>
      </c>
      <c r="B24" s="2" t="s">
        <v>41</v>
      </c>
      <c r="C24" s="2"/>
      <c r="D24" s="23">
        <f>D25</f>
        <v>755</v>
      </c>
      <c r="E24" s="6"/>
      <c r="F24" s="23">
        <f>F25</f>
        <v>755</v>
      </c>
      <c r="H24" s="46"/>
    </row>
    <row r="25" spans="1:8" ht="33" x14ac:dyDescent="0.25">
      <c r="A25" s="12" t="s">
        <v>106</v>
      </c>
      <c r="B25" s="4" t="s">
        <v>41</v>
      </c>
      <c r="C25" s="4" t="s">
        <v>100</v>
      </c>
      <c r="D25" s="25">
        <v>755</v>
      </c>
      <c r="E25" s="9"/>
      <c r="F25" s="25">
        <v>755</v>
      </c>
    </row>
    <row r="26" spans="1:8" s="32" customFormat="1" ht="49.5" x14ac:dyDescent="0.25">
      <c r="A26" s="18" t="s">
        <v>87</v>
      </c>
      <c r="B26" s="2" t="s">
        <v>42</v>
      </c>
      <c r="C26" s="2"/>
      <c r="D26" s="23">
        <f>D27</f>
        <v>32070.919000000002</v>
      </c>
      <c r="E26" s="6"/>
      <c r="F26" s="23">
        <f>F27</f>
        <v>0</v>
      </c>
      <c r="H26" s="46"/>
    </row>
    <row r="27" spans="1:8" ht="18.75" x14ac:dyDescent="0.25">
      <c r="A27" s="13" t="s">
        <v>110</v>
      </c>
      <c r="B27" s="4" t="s">
        <v>42</v>
      </c>
      <c r="C27" s="4" t="s">
        <v>99</v>
      </c>
      <c r="D27" s="25">
        <v>32070.919000000002</v>
      </c>
      <c r="E27" s="9"/>
      <c r="F27" s="25">
        <v>0</v>
      </c>
    </row>
    <row r="28" spans="1:8" s="32" customFormat="1" ht="126" customHeight="1" x14ac:dyDescent="0.25">
      <c r="A28" s="60" t="s">
        <v>95</v>
      </c>
      <c r="B28" s="3" t="s">
        <v>43</v>
      </c>
      <c r="C28" s="2"/>
      <c r="D28" s="48">
        <f>D29+D30</f>
        <v>700</v>
      </c>
      <c r="E28" s="6"/>
      <c r="F28" s="48">
        <f>F29+F30</f>
        <v>655</v>
      </c>
      <c r="H28" s="46"/>
    </row>
    <row r="29" spans="1:8" ht="33" x14ac:dyDescent="0.25">
      <c r="A29" s="8" t="s">
        <v>107</v>
      </c>
      <c r="B29" s="5" t="s">
        <v>43</v>
      </c>
      <c r="C29" s="4" t="s">
        <v>98</v>
      </c>
      <c r="D29" s="33">
        <v>395</v>
      </c>
      <c r="E29" s="9"/>
      <c r="F29" s="33">
        <v>395</v>
      </c>
    </row>
    <row r="30" spans="1:8" ht="33" x14ac:dyDescent="0.25">
      <c r="A30" s="12" t="s">
        <v>106</v>
      </c>
      <c r="B30" s="5" t="s">
        <v>43</v>
      </c>
      <c r="C30" s="4" t="s">
        <v>100</v>
      </c>
      <c r="D30" s="33">
        <v>305</v>
      </c>
      <c r="E30" s="9"/>
      <c r="F30" s="33">
        <v>260</v>
      </c>
    </row>
    <row r="31" spans="1:8" s="32" customFormat="1" ht="56.25" x14ac:dyDescent="0.3">
      <c r="A31" s="47" t="s">
        <v>80</v>
      </c>
      <c r="B31" s="2" t="s">
        <v>44</v>
      </c>
      <c r="C31" s="2"/>
      <c r="D31" s="48">
        <f>D32+D33+D34</f>
        <v>202683.288</v>
      </c>
      <c r="E31" s="6"/>
      <c r="F31" s="48">
        <f>F32+F33+F34</f>
        <v>0</v>
      </c>
      <c r="H31" s="46"/>
    </row>
    <row r="32" spans="1:8" ht="33" x14ac:dyDescent="0.25">
      <c r="A32" s="8" t="s">
        <v>107</v>
      </c>
      <c r="B32" s="4" t="s">
        <v>44</v>
      </c>
      <c r="C32" s="4" t="s">
        <v>98</v>
      </c>
      <c r="D32" s="33">
        <v>1313.92</v>
      </c>
      <c r="E32" s="9"/>
      <c r="F32" s="33">
        <v>0</v>
      </c>
    </row>
    <row r="33" spans="1:8" ht="18.75" x14ac:dyDescent="0.25">
      <c r="A33" s="13" t="s">
        <v>110</v>
      </c>
      <c r="B33" s="4" t="s">
        <v>44</v>
      </c>
      <c r="C33" s="4" t="s">
        <v>99</v>
      </c>
      <c r="D33" s="33">
        <v>130</v>
      </c>
      <c r="E33" s="9"/>
      <c r="F33" s="33">
        <v>0</v>
      </c>
    </row>
    <row r="34" spans="1:8" ht="33" x14ac:dyDescent="0.25">
      <c r="A34" s="12" t="s">
        <v>106</v>
      </c>
      <c r="B34" s="4" t="s">
        <v>44</v>
      </c>
      <c r="C34" s="4" t="s">
        <v>100</v>
      </c>
      <c r="D34" s="33">
        <v>201239.36799999999</v>
      </c>
      <c r="E34" s="9"/>
      <c r="F34" s="33">
        <v>0</v>
      </c>
    </row>
    <row r="35" spans="1:8" s="32" customFormat="1" ht="49.5" x14ac:dyDescent="0.25">
      <c r="A35" s="7" t="s">
        <v>79</v>
      </c>
      <c r="B35" s="3" t="s">
        <v>45</v>
      </c>
      <c r="C35" s="2"/>
      <c r="D35" s="48">
        <f>D36</f>
        <v>9820</v>
      </c>
      <c r="E35" s="6"/>
      <c r="F35" s="48">
        <f>F36</f>
        <v>10420</v>
      </c>
      <c r="H35" s="46"/>
    </row>
    <row r="36" spans="1:8" ht="33" x14ac:dyDescent="0.25">
      <c r="A36" s="12" t="s">
        <v>106</v>
      </c>
      <c r="B36" s="5" t="s">
        <v>45</v>
      </c>
      <c r="C36" s="4" t="s">
        <v>100</v>
      </c>
      <c r="D36" s="33">
        <v>9820</v>
      </c>
      <c r="E36" s="9"/>
      <c r="F36" s="33">
        <v>10420</v>
      </c>
    </row>
    <row r="37" spans="1:8" s="32" customFormat="1" ht="49.5" x14ac:dyDescent="0.25">
      <c r="A37" s="7" t="s">
        <v>78</v>
      </c>
      <c r="B37" s="3" t="s">
        <v>46</v>
      </c>
      <c r="C37" s="2"/>
      <c r="D37" s="27">
        <f>D38+D40+D39</f>
        <v>88371.997000000003</v>
      </c>
      <c r="E37" s="6"/>
      <c r="F37" s="27">
        <f>F38+F40+F39</f>
        <v>0</v>
      </c>
      <c r="H37" s="46"/>
    </row>
    <row r="38" spans="1:8" ht="33" x14ac:dyDescent="0.25">
      <c r="A38" s="8" t="s">
        <v>107</v>
      </c>
      <c r="B38" s="5" t="s">
        <v>46</v>
      </c>
      <c r="C38" s="4" t="s">
        <v>98</v>
      </c>
      <c r="D38" s="26">
        <v>4816.6350000000002</v>
      </c>
      <c r="E38" s="9"/>
      <c r="F38" s="33">
        <v>0</v>
      </c>
    </row>
    <row r="39" spans="1:8" ht="49.5" x14ac:dyDescent="0.25">
      <c r="A39" s="58" t="s">
        <v>109</v>
      </c>
      <c r="B39" s="5" t="s">
        <v>46</v>
      </c>
      <c r="C39" s="4" t="s">
        <v>102</v>
      </c>
      <c r="D39" s="26">
        <v>83076.842000000004</v>
      </c>
      <c r="E39" s="9"/>
      <c r="F39" s="33">
        <v>0</v>
      </c>
    </row>
    <row r="40" spans="1:8" ht="33" x14ac:dyDescent="0.25">
      <c r="A40" s="12" t="s">
        <v>106</v>
      </c>
      <c r="B40" s="5" t="s">
        <v>46</v>
      </c>
      <c r="C40" s="4" t="s">
        <v>100</v>
      </c>
      <c r="D40" s="33">
        <v>478.52</v>
      </c>
      <c r="E40" s="9"/>
      <c r="F40" s="33">
        <v>0</v>
      </c>
    </row>
    <row r="41" spans="1:8" s="32" customFormat="1" ht="75" x14ac:dyDescent="0.3">
      <c r="A41" s="47" t="s">
        <v>113</v>
      </c>
      <c r="B41" s="3" t="s">
        <v>47</v>
      </c>
      <c r="C41" s="2"/>
      <c r="D41" s="23">
        <f>D42</f>
        <v>150</v>
      </c>
      <c r="E41" s="6"/>
      <c r="F41" s="23">
        <f>F42</f>
        <v>150</v>
      </c>
      <c r="H41" s="46"/>
    </row>
    <row r="42" spans="1:8" ht="33" x14ac:dyDescent="0.25">
      <c r="A42" s="12" t="s">
        <v>106</v>
      </c>
      <c r="B42" s="5" t="s">
        <v>47</v>
      </c>
      <c r="C42" s="4" t="s">
        <v>100</v>
      </c>
      <c r="D42" s="25">
        <v>150</v>
      </c>
      <c r="E42" s="9"/>
      <c r="F42" s="25">
        <v>150</v>
      </c>
    </row>
    <row r="43" spans="1:8" s="32" customFormat="1" ht="66" x14ac:dyDescent="0.25">
      <c r="A43" s="7" t="s">
        <v>89</v>
      </c>
      <c r="B43" s="3" t="s">
        <v>48</v>
      </c>
      <c r="C43" s="2"/>
      <c r="D43" s="23">
        <f>D44</f>
        <v>12426</v>
      </c>
      <c r="E43" s="6"/>
      <c r="F43" s="23">
        <f>F44</f>
        <v>13115</v>
      </c>
      <c r="H43" s="46"/>
    </row>
    <row r="44" spans="1:8" ht="33" x14ac:dyDescent="0.25">
      <c r="A44" s="12" t="s">
        <v>106</v>
      </c>
      <c r="B44" s="5" t="s">
        <v>48</v>
      </c>
      <c r="C44" s="4" t="s">
        <v>100</v>
      </c>
      <c r="D44" s="42">
        <v>12426</v>
      </c>
      <c r="E44" s="9"/>
      <c r="F44" s="25">
        <v>13115</v>
      </c>
    </row>
    <row r="45" spans="1:8" s="32" customFormat="1" ht="99" x14ac:dyDescent="0.25">
      <c r="A45" s="7" t="s">
        <v>77</v>
      </c>
      <c r="B45" s="2" t="s">
        <v>49</v>
      </c>
      <c r="C45" s="2"/>
      <c r="D45" s="23">
        <f>D47+D46</f>
        <v>120700.27899999999</v>
      </c>
      <c r="E45" s="6"/>
      <c r="F45" s="23">
        <f>F47+F46</f>
        <v>159792.08800000002</v>
      </c>
      <c r="H45" s="46"/>
    </row>
    <row r="46" spans="1:8" s="32" customFormat="1" ht="49.5" x14ac:dyDescent="0.25">
      <c r="A46" s="58" t="s">
        <v>109</v>
      </c>
      <c r="B46" s="43" t="s">
        <v>49</v>
      </c>
      <c r="C46" s="43" t="s">
        <v>102</v>
      </c>
      <c r="D46" s="25">
        <v>112700.27899999999</v>
      </c>
      <c r="E46" s="6"/>
      <c r="F46" s="25">
        <f>27337.135+132454.953</f>
        <v>159792.08800000002</v>
      </c>
      <c r="H46" s="46"/>
    </row>
    <row r="47" spans="1:8" ht="33" x14ac:dyDescent="0.25">
      <c r="A47" s="12" t="s">
        <v>106</v>
      </c>
      <c r="B47" s="43" t="s">
        <v>49</v>
      </c>
      <c r="C47" s="43" t="s">
        <v>100</v>
      </c>
      <c r="D47" s="42">
        <v>8000</v>
      </c>
      <c r="E47" s="44"/>
      <c r="F47" s="42">
        <v>0</v>
      </c>
    </row>
    <row r="48" spans="1:8" s="32" customFormat="1" ht="99" x14ac:dyDescent="0.25">
      <c r="A48" s="7" t="s">
        <v>94</v>
      </c>
      <c r="B48" s="54" t="s">
        <v>50</v>
      </c>
      <c r="C48" s="54"/>
      <c r="D48" s="55">
        <f>D49</f>
        <v>391</v>
      </c>
      <c r="E48" s="56"/>
      <c r="F48" s="55">
        <f>F49</f>
        <v>408</v>
      </c>
      <c r="H48" s="46"/>
    </row>
    <row r="49" spans="1:8" ht="33" x14ac:dyDescent="0.25">
      <c r="A49" s="12" t="s">
        <v>106</v>
      </c>
      <c r="B49" s="43" t="s">
        <v>50</v>
      </c>
      <c r="C49" s="43" t="s">
        <v>100</v>
      </c>
      <c r="D49" s="42">
        <v>391</v>
      </c>
      <c r="E49" s="44"/>
      <c r="F49" s="42">
        <v>408</v>
      </c>
    </row>
    <row r="50" spans="1:8" s="32" customFormat="1" ht="82.5" x14ac:dyDescent="0.25">
      <c r="A50" s="7" t="s">
        <v>88</v>
      </c>
      <c r="B50" s="2" t="s">
        <v>51</v>
      </c>
      <c r="C50" s="2"/>
      <c r="D50" s="23">
        <f>D51</f>
        <v>24816</v>
      </c>
      <c r="E50" s="6"/>
      <c r="F50" s="23">
        <f>F51</f>
        <v>25070</v>
      </c>
      <c r="H50" s="46"/>
    </row>
    <row r="51" spans="1:8" ht="33" x14ac:dyDescent="0.25">
      <c r="A51" s="12" t="s">
        <v>106</v>
      </c>
      <c r="B51" s="4" t="s">
        <v>51</v>
      </c>
      <c r="C51" s="4" t="s">
        <v>100</v>
      </c>
      <c r="D51" s="25">
        <v>24816</v>
      </c>
      <c r="E51" s="9"/>
      <c r="F51" s="25">
        <v>25070</v>
      </c>
    </row>
    <row r="52" spans="1:8" s="32" customFormat="1" ht="69.75" customHeight="1" x14ac:dyDescent="0.25">
      <c r="A52" s="7" t="s">
        <v>112</v>
      </c>
      <c r="B52" s="2" t="s">
        <v>52</v>
      </c>
      <c r="C52" s="2"/>
      <c r="D52" s="23">
        <f>D53+D55+D54</f>
        <v>585609.03700000001</v>
      </c>
      <c r="E52" s="6"/>
      <c r="F52" s="23">
        <f>F53+F55+F54</f>
        <v>435878.614</v>
      </c>
      <c r="H52" s="46"/>
    </row>
    <row r="53" spans="1:8" ht="49.5" x14ac:dyDescent="0.25">
      <c r="A53" s="58" t="s">
        <v>109</v>
      </c>
      <c r="B53" s="4" t="s">
        <v>52</v>
      </c>
      <c r="C53" s="4" t="s">
        <v>102</v>
      </c>
      <c r="D53" s="25">
        <v>585609.03700000001</v>
      </c>
      <c r="E53" s="9"/>
      <c r="F53" s="25">
        <v>435878.614</v>
      </c>
    </row>
    <row r="54" spans="1:8" ht="115.5" hidden="1" x14ac:dyDescent="0.25">
      <c r="A54" s="58" t="s">
        <v>66</v>
      </c>
      <c r="B54" s="4" t="s">
        <v>52</v>
      </c>
      <c r="C54" s="4" t="s">
        <v>65</v>
      </c>
      <c r="D54" s="25"/>
      <c r="E54" s="9"/>
      <c r="F54" s="25"/>
    </row>
    <row r="55" spans="1:8" ht="18.75" hidden="1" x14ac:dyDescent="0.25">
      <c r="A55" s="12" t="s">
        <v>19</v>
      </c>
      <c r="B55" s="4" t="s">
        <v>52</v>
      </c>
      <c r="C55" s="4" t="s">
        <v>18</v>
      </c>
      <c r="D55" s="25"/>
      <c r="E55" s="9"/>
      <c r="F55" s="25"/>
    </row>
    <row r="56" spans="1:8" s="32" customFormat="1" ht="49.5" x14ac:dyDescent="0.25">
      <c r="A56" s="18" t="s">
        <v>76</v>
      </c>
      <c r="B56" s="3" t="s">
        <v>53</v>
      </c>
      <c r="C56" s="2"/>
      <c r="D56" s="27">
        <f>D57</f>
        <v>340</v>
      </c>
      <c r="E56" s="19"/>
      <c r="F56" s="27">
        <f>F57</f>
        <v>0</v>
      </c>
      <c r="H56" s="46"/>
    </row>
    <row r="57" spans="1:8" ht="18.75" x14ac:dyDescent="0.25">
      <c r="A57" s="12" t="s">
        <v>19</v>
      </c>
      <c r="B57" s="5" t="s">
        <v>53</v>
      </c>
      <c r="C57" s="4" t="s">
        <v>100</v>
      </c>
      <c r="D57" s="26">
        <v>340</v>
      </c>
      <c r="E57" s="11"/>
      <c r="F57" s="26">
        <v>0</v>
      </c>
    </row>
    <row r="58" spans="1:8" s="32" customFormat="1" ht="66" x14ac:dyDescent="0.25">
      <c r="A58" s="49" t="s">
        <v>73</v>
      </c>
      <c r="B58" s="3" t="s">
        <v>67</v>
      </c>
      <c r="C58" s="2"/>
      <c r="D58" s="23">
        <f>D59</f>
        <v>96547.835000000006</v>
      </c>
      <c r="E58" s="6"/>
      <c r="F58" s="23">
        <f>F59</f>
        <v>0</v>
      </c>
      <c r="H58" s="46"/>
    </row>
    <row r="59" spans="1:8" ht="33" x14ac:dyDescent="0.25">
      <c r="A59" s="12" t="s">
        <v>106</v>
      </c>
      <c r="B59" s="5" t="s">
        <v>67</v>
      </c>
      <c r="C59" s="4" t="s">
        <v>100</v>
      </c>
      <c r="D59" s="25">
        <v>96547.835000000006</v>
      </c>
      <c r="E59" s="9"/>
      <c r="F59" s="25">
        <v>0</v>
      </c>
    </row>
    <row r="60" spans="1:8" s="32" customFormat="1" ht="82.5" x14ac:dyDescent="0.25">
      <c r="A60" s="49" t="s">
        <v>93</v>
      </c>
      <c r="B60" s="2" t="s">
        <v>54</v>
      </c>
      <c r="C60" s="2"/>
      <c r="D60" s="27">
        <f>D61</f>
        <v>500</v>
      </c>
      <c r="E60" s="19"/>
      <c r="F60" s="27">
        <f>F61</f>
        <v>500</v>
      </c>
      <c r="H60" s="46"/>
    </row>
    <row r="61" spans="1:8" ht="18.75" x14ac:dyDescent="0.25">
      <c r="A61" s="8" t="s">
        <v>105</v>
      </c>
      <c r="B61" s="4" t="s">
        <v>54</v>
      </c>
      <c r="C61" s="4" t="s">
        <v>103</v>
      </c>
      <c r="D61" s="26">
        <v>500</v>
      </c>
      <c r="E61" s="11"/>
      <c r="F61" s="26">
        <v>500</v>
      </c>
    </row>
    <row r="62" spans="1:8" s="32" customFormat="1" ht="66" hidden="1" x14ac:dyDescent="0.25">
      <c r="A62" s="49" t="s">
        <v>92</v>
      </c>
      <c r="B62" s="2" t="s">
        <v>55</v>
      </c>
      <c r="C62" s="2"/>
      <c r="D62" s="27">
        <f>D63+D64+D65</f>
        <v>0</v>
      </c>
      <c r="E62" s="19"/>
      <c r="F62" s="27">
        <f>F63+F64+F65</f>
        <v>0</v>
      </c>
      <c r="H62" s="46"/>
    </row>
    <row r="63" spans="1:8" ht="33" hidden="1" x14ac:dyDescent="0.25">
      <c r="A63" s="8" t="s">
        <v>6</v>
      </c>
      <c r="B63" s="4" t="s">
        <v>55</v>
      </c>
      <c r="C63" s="4" t="s">
        <v>5</v>
      </c>
      <c r="D63" s="26"/>
      <c r="E63" s="11"/>
      <c r="F63" s="26"/>
    </row>
    <row r="64" spans="1:8" ht="49.5" hidden="1" x14ac:dyDescent="0.25">
      <c r="A64" s="58" t="s">
        <v>109</v>
      </c>
      <c r="B64" s="4" t="s">
        <v>55</v>
      </c>
      <c r="C64" s="4" t="s">
        <v>102</v>
      </c>
      <c r="D64" s="26">
        <v>0</v>
      </c>
      <c r="E64" s="11"/>
      <c r="F64" s="26">
        <v>0</v>
      </c>
    </row>
    <row r="65" spans="1:8" ht="18.75" hidden="1" x14ac:dyDescent="0.25">
      <c r="A65" s="12" t="s">
        <v>19</v>
      </c>
      <c r="B65" s="4" t="s">
        <v>55</v>
      </c>
      <c r="C65" s="4" t="s">
        <v>18</v>
      </c>
      <c r="D65" s="26"/>
      <c r="E65" s="11"/>
      <c r="F65" s="26"/>
    </row>
    <row r="66" spans="1:8" s="32" customFormat="1" ht="49.5" x14ac:dyDescent="0.25">
      <c r="A66" s="7" t="s">
        <v>91</v>
      </c>
      <c r="B66" s="2" t="s">
        <v>68</v>
      </c>
      <c r="C66" s="2"/>
      <c r="D66" s="27">
        <f>D67+D68</f>
        <v>2975.5</v>
      </c>
      <c r="E66" s="19"/>
      <c r="F66" s="27">
        <f>F67+F68</f>
        <v>3211</v>
      </c>
      <c r="H66" s="46"/>
    </row>
    <row r="67" spans="1:8" ht="33" x14ac:dyDescent="0.25">
      <c r="A67" s="8" t="s">
        <v>107</v>
      </c>
      <c r="B67" s="4" t="s">
        <v>68</v>
      </c>
      <c r="C67" s="4" t="s">
        <v>98</v>
      </c>
      <c r="D67" s="26">
        <v>160</v>
      </c>
      <c r="E67" s="11"/>
      <c r="F67" s="26">
        <v>165</v>
      </c>
    </row>
    <row r="68" spans="1:8" ht="33" x14ac:dyDescent="0.25">
      <c r="A68" s="12" t="s">
        <v>106</v>
      </c>
      <c r="B68" s="4" t="s">
        <v>68</v>
      </c>
      <c r="C68" s="4" t="s">
        <v>100</v>
      </c>
      <c r="D68" s="26">
        <v>2815.5</v>
      </c>
      <c r="E68" s="11"/>
      <c r="F68" s="26">
        <v>3046</v>
      </c>
    </row>
    <row r="69" spans="1:8" s="32" customFormat="1" ht="73.5" customHeight="1" x14ac:dyDescent="0.25">
      <c r="A69" s="7" t="s">
        <v>74</v>
      </c>
      <c r="B69" s="2" t="s">
        <v>75</v>
      </c>
      <c r="C69" s="2"/>
      <c r="D69" s="27">
        <f>D70</f>
        <v>34591.902999999998</v>
      </c>
      <c r="E69" s="19"/>
      <c r="F69" s="27">
        <f>F70</f>
        <v>414698.73599999998</v>
      </c>
      <c r="H69" s="46"/>
    </row>
    <row r="70" spans="1:8" ht="49.5" x14ac:dyDescent="0.25">
      <c r="A70" s="58" t="s">
        <v>109</v>
      </c>
      <c r="B70" s="4" t="s">
        <v>75</v>
      </c>
      <c r="C70" s="4" t="s">
        <v>102</v>
      </c>
      <c r="D70" s="26">
        <v>34591.902999999998</v>
      </c>
      <c r="E70" s="11"/>
      <c r="F70" s="26">
        <v>414698.73599999998</v>
      </c>
    </row>
    <row r="71" spans="1:8" s="32" customFormat="1" ht="49.5" hidden="1" x14ac:dyDescent="0.25">
      <c r="A71" s="7" t="s">
        <v>70</v>
      </c>
      <c r="B71" s="2" t="s">
        <v>69</v>
      </c>
      <c r="C71" s="2"/>
      <c r="D71" s="27">
        <f>D72+D73</f>
        <v>0</v>
      </c>
      <c r="E71" s="19"/>
      <c r="F71" s="27">
        <f>F72+F73</f>
        <v>0</v>
      </c>
      <c r="H71" s="46"/>
    </row>
    <row r="72" spans="1:8" ht="33" hidden="1" x14ac:dyDescent="0.25">
      <c r="A72" s="8" t="s">
        <v>6</v>
      </c>
      <c r="B72" s="4" t="s">
        <v>69</v>
      </c>
      <c r="C72" s="4" t="s">
        <v>5</v>
      </c>
      <c r="D72" s="26">
        <v>0</v>
      </c>
      <c r="E72" s="11"/>
      <c r="F72" s="26">
        <v>0</v>
      </c>
    </row>
    <row r="73" spans="1:8" ht="18.75" hidden="1" x14ac:dyDescent="0.25">
      <c r="A73" s="12" t="s">
        <v>19</v>
      </c>
      <c r="B73" s="4" t="s">
        <v>69</v>
      </c>
      <c r="C73" s="4" t="s">
        <v>18</v>
      </c>
      <c r="D73" s="26">
        <v>0</v>
      </c>
      <c r="E73" s="11"/>
      <c r="F73" s="26">
        <v>0</v>
      </c>
    </row>
    <row r="74" spans="1:8" s="32" customFormat="1" ht="33" x14ac:dyDescent="0.25">
      <c r="A74" s="49" t="s">
        <v>27</v>
      </c>
      <c r="B74" s="2" t="s">
        <v>56</v>
      </c>
      <c r="C74" s="2"/>
      <c r="D74" s="27">
        <f>D75+D86+D96+D101+D110+D113+D117+D121+D127</f>
        <v>539830.25799999991</v>
      </c>
      <c r="E74" s="19"/>
      <c r="F74" s="27">
        <f>F75+F86+F96+F101+F110+F113+F117+F121+F127</f>
        <v>539857.0149999999</v>
      </c>
      <c r="H74" s="46"/>
    </row>
    <row r="75" spans="1:8" s="32" customFormat="1" ht="109.5" customHeight="1" x14ac:dyDescent="0.25">
      <c r="A75" s="50" t="s">
        <v>13</v>
      </c>
      <c r="B75" s="2" t="s">
        <v>57</v>
      </c>
      <c r="C75" s="2"/>
      <c r="D75" s="48">
        <f>D76+D77+D80+D82+D84</f>
        <v>261871.85</v>
      </c>
      <c r="E75" s="6"/>
      <c r="F75" s="48">
        <f>F76+F77+F80+F82+F84</f>
        <v>261871.60100000002</v>
      </c>
      <c r="H75" s="46"/>
    </row>
    <row r="76" spans="1:8" ht="66" x14ac:dyDescent="0.25">
      <c r="A76" s="12" t="s">
        <v>108</v>
      </c>
      <c r="B76" s="4" t="s">
        <v>57</v>
      </c>
      <c r="C76" s="4" t="s">
        <v>101</v>
      </c>
      <c r="D76" s="24">
        <v>94218.673999999999</v>
      </c>
      <c r="E76" s="9"/>
      <c r="F76" s="24">
        <v>94218.423999999999</v>
      </c>
    </row>
    <row r="77" spans="1:8" ht="33" x14ac:dyDescent="0.25">
      <c r="A77" s="8" t="s">
        <v>107</v>
      </c>
      <c r="B77" s="4" t="s">
        <v>57</v>
      </c>
      <c r="C77" s="4" t="s">
        <v>98</v>
      </c>
      <c r="D77" s="24">
        <v>8946.6650000000009</v>
      </c>
      <c r="E77" s="9"/>
      <c r="F77" s="24">
        <v>8946.6650000000009</v>
      </c>
    </row>
    <row r="78" spans="1:8" ht="18.75" hidden="1" x14ac:dyDescent="0.25">
      <c r="A78" s="8" t="s">
        <v>36</v>
      </c>
      <c r="B78" s="4" t="s">
        <v>57</v>
      </c>
      <c r="C78" s="4" t="s">
        <v>35</v>
      </c>
      <c r="D78" s="24"/>
      <c r="E78" s="9"/>
      <c r="F78" s="24"/>
    </row>
    <row r="79" spans="1:8" ht="18.75" hidden="1" x14ac:dyDescent="0.25">
      <c r="A79" s="8" t="s">
        <v>34</v>
      </c>
      <c r="B79" s="4" t="s">
        <v>57</v>
      </c>
      <c r="C79" s="4" t="s">
        <v>33</v>
      </c>
      <c r="D79" s="24"/>
      <c r="E79" s="9"/>
      <c r="F79" s="24"/>
    </row>
    <row r="80" spans="1:8" ht="18.75" x14ac:dyDescent="0.25">
      <c r="A80" s="37" t="s">
        <v>111</v>
      </c>
      <c r="B80" s="4" t="s">
        <v>57</v>
      </c>
      <c r="C80" s="4" t="s">
        <v>104</v>
      </c>
      <c r="D80" s="36">
        <v>42200</v>
      </c>
      <c r="E80" s="35"/>
      <c r="F80" s="36">
        <v>42200</v>
      </c>
    </row>
    <row r="81" spans="1:9" ht="18.75" hidden="1" x14ac:dyDescent="0.25">
      <c r="A81" s="37" t="s">
        <v>12</v>
      </c>
      <c r="B81" s="4" t="s">
        <v>57</v>
      </c>
      <c r="C81" s="4" t="s">
        <v>11</v>
      </c>
      <c r="D81" s="36"/>
      <c r="E81" s="9"/>
      <c r="F81" s="36"/>
    </row>
    <row r="82" spans="1:9" ht="33" x14ac:dyDescent="0.25">
      <c r="A82" s="12" t="s">
        <v>106</v>
      </c>
      <c r="B82" s="4" t="s">
        <v>57</v>
      </c>
      <c r="C82" s="4" t="s">
        <v>100</v>
      </c>
      <c r="D82" s="25">
        <v>110619.511</v>
      </c>
      <c r="E82" s="9"/>
      <c r="F82" s="25">
        <v>110619.512</v>
      </c>
    </row>
    <row r="83" spans="1:9" ht="18.75" hidden="1" x14ac:dyDescent="0.25">
      <c r="A83" s="8" t="s">
        <v>10</v>
      </c>
      <c r="B83" s="4" t="s">
        <v>57</v>
      </c>
      <c r="C83" s="4" t="s">
        <v>9</v>
      </c>
      <c r="D83" s="42"/>
      <c r="E83" s="9"/>
      <c r="F83" s="42"/>
    </row>
    <row r="84" spans="1:9" ht="18.75" x14ac:dyDescent="0.25">
      <c r="A84" s="8" t="s">
        <v>105</v>
      </c>
      <c r="B84" s="4" t="s">
        <v>57</v>
      </c>
      <c r="C84" s="4" t="s">
        <v>103</v>
      </c>
      <c r="D84" s="25">
        <v>5887</v>
      </c>
      <c r="E84" s="9"/>
      <c r="F84" s="25">
        <v>5887</v>
      </c>
    </row>
    <row r="85" spans="1:9" ht="18.75" hidden="1" x14ac:dyDescent="0.25">
      <c r="A85" s="8" t="s">
        <v>30</v>
      </c>
      <c r="B85" s="4" t="s">
        <v>57</v>
      </c>
      <c r="C85" s="4" t="s">
        <v>31</v>
      </c>
      <c r="D85" s="34"/>
      <c r="E85" s="9"/>
      <c r="F85" s="24"/>
    </row>
    <row r="86" spans="1:9" s="32" customFormat="1" ht="33" x14ac:dyDescent="0.25">
      <c r="A86" s="7" t="s">
        <v>22</v>
      </c>
      <c r="B86" s="2" t="s">
        <v>58</v>
      </c>
      <c r="C86" s="2"/>
      <c r="D86" s="51">
        <f>D87+D88+D90+D91+D89</f>
        <v>37305.877</v>
      </c>
      <c r="E86" s="19"/>
      <c r="F86" s="51">
        <f>F87+F88+F90+F91+F89</f>
        <v>37305.877</v>
      </c>
      <c r="H86" s="46"/>
      <c r="I86" s="57"/>
    </row>
    <row r="87" spans="1:9" ht="66" x14ac:dyDescent="0.25">
      <c r="A87" s="12" t="s">
        <v>108</v>
      </c>
      <c r="B87" s="4" t="s">
        <v>58</v>
      </c>
      <c r="C87" s="4" t="s">
        <v>101</v>
      </c>
      <c r="D87" s="26">
        <v>13092.175999999999</v>
      </c>
      <c r="E87" s="11"/>
      <c r="F87" s="26">
        <v>13092.175999999999</v>
      </c>
    </row>
    <row r="88" spans="1:9" ht="33" x14ac:dyDescent="0.25">
      <c r="A88" s="8" t="s">
        <v>107</v>
      </c>
      <c r="B88" s="4" t="s">
        <v>58</v>
      </c>
      <c r="C88" s="4" t="s">
        <v>98</v>
      </c>
      <c r="D88" s="26">
        <v>201.661</v>
      </c>
      <c r="E88" s="11"/>
      <c r="F88" s="26">
        <v>201.661</v>
      </c>
    </row>
    <row r="89" spans="1:9" ht="18.75" x14ac:dyDescent="0.25">
      <c r="A89" s="13" t="s">
        <v>110</v>
      </c>
      <c r="B89" s="4" t="s">
        <v>58</v>
      </c>
      <c r="C89" s="4" t="s">
        <v>99</v>
      </c>
      <c r="D89" s="26">
        <f>1418.67+6988</f>
        <v>8406.67</v>
      </c>
      <c r="E89" s="11"/>
      <c r="F89" s="26">
        <v>8406.67</v>
      </c>
    </row>
    <row r="90" spans="1:9" ht="49.5" x14ac:dyDescent="0.25">
      <c r="A90" s="58" t="s">
        <v>109</v>
      </c>
      <c r="B90" s="4" t="s">
        <v>58</v>
      </c>
      <c r="C90" s="4" t="s">
        <v>102</v>
      </c>
      <c r="D90" s="26">
        <v>15605.37</v>
      </c>
      <c r="E90" s="11"/>
      <c r="F90" s="26">
        <v>15605.37</v>
      </c>
    </row>
    <row r="91" spans="1:9" ht="18.75" hidden="1" x14ac:dyDescent="0.25">
      <c r="A91" s="8" t="s">
        <v>15</v>
      </c>
      <c r="B91" s="4" t="s">
        <v>58</v>
      </c>
      <c r="C91" s="4" t="s">
        <v>103</v>
      </c>
      <c r="D91" s="26"/>
      <c r="E91" s="11"/>
      <c r="F91" s="26"/>
    </row>
    <row r="92" spans="1:9" ht="18.75" hidden="1" x14ac:dyDescent="0.25">
      <c r="A92" s="8" t="s">
        <v>24</v>
      </c>
      <c r="B92" s="4" t="s">
        <v>58</v>
      </c>
      <c r="C92" s="4"/>
      <c r="D92" s="25"/>
      <c r="E92" s="9"/>
      <c r="F92" s="25"/>
    </row>
    <row r="93" spans="1:9" ht="18.75" hidden="1" x14ac:dyDescent="0.25">
      <c r="A93" s="13" t="s">
        <v>36</v>
      </c>
      <c r="B93" s="4" t="s">
        <v>58</v>
      </c>
      <c r="C93" s="4" t="s">
        <v>35</v>
      </c>
      <c r="D93" s="25"/>
      <c r="E93" s="9"/>
      <c r="F93" s="25"/>
    </row>
    <row r="94" spans="1:9" ht="18.75" hidden="1" x14ac:dyDescent="0.25">
      <c r="A94" s="8" t="s">
        <v>12</v>
      </c>
      <c r="B94" s="4" t="s">
        <v>58</v>
      </c>
      <c r="C94" s="4" t="s">
        <v>11</v>
      </c>
      <c r="D94" s="25"/>
      <c r="E94" s="9"/>
      <c r="F94" s="25"/>
    </row>
    <row r="95" spans="1:9" ht="18.75" hidden="1" x14ac:dyDescent="0.25">
      <c r="A95" s="8" t="s">
        <v>15</v>
      </c>
      <c r="B95" s="4" t="s">
        <v>58</v>
      </c>
      <c r="C95" s="4" t="s">
        <v>14</v>
      </c>
      <c r="D95" s="26"/>
      <c r="E95" s="11"/>
      <c r="F95" s="26"/>
    </row>
    <row r="96" spans="1:9" s="32" customFormat="1" ht="33" x14ac:dyDescent="0.25">
      <c r="A96" s="7" t="s">
        <v>21</v>
      </c>
      <c r="B96" s="3" t="s">
        <v>59</v>
      </c>
      <c r="C96" s="2"/>
      <c r="D96" s="27">
        <f>D97+D98+D100+D99</f>
        <v>52027.722000000002</v>
      </c>
      <c r="E96" s="19"/>
      <c r="F96" s="27">
        <f>F97+F98+F100+F99</f>
        <v>52054.728000000003</v>
      </c>
      <c r="H96" s="46"/>
    </row>
    <row r="97" spans="1:9" ht="66" x14ac:dyDescent="0.25">
      <c r="A97" s="12" t="s">
        <v>108</v>
      </c>
      <c r="B97" s="5" t="s">
        <v>59</v>
      </c>
      <c r="C97" s="4" t="s">
        <v>101</v>
      </c>
      <c r="D97" s="26">
        <v>3663.66</v>
      </c>
      <c r="E97" s="11"/>
      <c r="F97" s="26">
        <v>3690.6660000000002</v>
      </c>
    </row>
    <row r="98" spans="1:9" ht="33" x14ac:dyDescent="0.25">
      <c r="A98" s="8" t="s">
        <v>107</v>
      </c>
      <c r="B98" s="5" t="s">
        <v>59</v>
      </c>
      <c r="C98" s="4" t="s">
        <v>98</v>
      </c>
      <c r="D98" s="26">
        <v>177.2</v>
      </c>
      <c r="E98" s="11"/>
      <c r="F98" s="26">
        <v>177.2</v>
      </c>
    </row>
    <row r="99" spans="1:9" ht="33" x14ac:dyDescent="0.25">
      <c r="A99" s="12" t="s">
        <v>106</v>
      </c>
      <c r="B99" s="5" t="s">
        <v>59</v>
      </c>
      <c r="C99" s="4" t="s">
        <v>100</v>
      </c>
      <c r="D99" s="26">
        <v>48186.862000000001</v>
      </c>
      <c r="E99" s="11"/>
      <c r="F99" s="26">
        <v>48186.862000000001</v>
      </c>
    </row>
    <row r="100" spans="1:9" ht="18.75" hidden="1" x14ac:dyDescent="0.25">
      <c r="A100" s="8" t="s">
        <v>15</v>
      </c>
      <c r="B100" s="5" t="s">
        <v>59</v>
      </c>
      <c r="C100" s="4" t="s">
        <v>14</v>
      </c>
      <c r="D100" s="26"/>
      <c r="E100" s="11"/>
      <c r="F100" s="26"/>
    </row>
    <row r="101" spans="1:9" s="32" customFormat="1" ht="33" x14ac:dyDescent="0.25">
      <c r="A101" s="49" t="s">
        <v>16</v>
      </c>
      <c r="B101" s="2" t="s">
        <v>60</v>
      </c>
      <c r="C101" s="2"/>
      <c r="D101" s="23">
        <f>D103+D106+D107+D109+D104+D108+D102+D105</f>
        <v>50165.997000000003</v>
      </c>
      <c r="E101" s="6"/>
      <c r="F101" s="23">
        <f>F103+F106+F107+F109+F104+F108+F102+F105</f>
        <v>50165.997000000003</v>
      </c>
      <c r="H101" s="46"/>
      <c r="I101" s="57"/>
    </row>
    <row r="102" spans="1:9" s="52" customFormat="1" ht="66" x14ac:dyDescent="0.25">
      <c r="A102" s="12" t="s">
        <v>108</v>
      </c>
      <c r="B102" s="4" t="s">
        <v>60</v>
      </c>
      <c r="C102" s="4" t="s">
        <v>101</v>
      </c>
      <c r="D102" s="25">
        <v>5745.4319999999998</v>
      </c>
      <c r="E102" s="9"/>
      <c r="F102" s="25">
        <v>5745.4319999999998</v>
      </c>
      <c r="H102" s="53"/>
      <c r="I102" s="59"/>
    </row>
    <row r="103" spans="1:9" ht="33" x14ac:dyDescent="0.25">
      <c r="A103" s="8" t="s">
        <v>107</v>
      </c>
      <c r="B103" s="4" t="s">
        <v>60</v>
      </c>
      <c r="C103" s="4" t="s">
        <v>98</v>
      </c>
      <c r="D103" s="26">
        <v>941.15800000000002</v>
      </c>
      <c r="E103" s="11"/>
      <c r="F103" s="26">
        <v>941.15800000000002</v>
      </c>
    </row>
    <row r="104" spans="1:9" ht="115.5" hidden="1" x14ac:dyDescent="0.25">
      <c r="A104" s="58" t="s">
        <v>66</v>
      </c>
      <c r="B104" s="4" t="s">
        <v>60</v>
      </c>
      <c r="C104" s="4" t="s">
        <v>65</v>
      </c>
      <c r="D104" s="26"/>
      <c r="E104" s="11"/>
      <c r="F104" s="26">
        <v>0</v>
      </c>
    </row>
    <row r="105" spans="1:9" ht="18.75" hidden="1" x14ac:dyDescent="0.25">
      <c r="A105" s="37" t="s">
        <v>12</v>
      </c>
      <c r="B105" s="4" t="s">
        <v>60</v>
      </c>
      <c r="C105" s="4" t="s">
        <v>11</v>
      </c>
      <c r="D105" s="26"/>
      <c r="E105" s="11"/>
      <c r="F105" s="26"/>
    </row>
    <row r="106" spans="1:9" ht="33" x14ac:dyDescent="0.25">
      <c r="A106" s="12" t="s">
        <v>106</v>
      </c>
      <c r="B106" s="4" t="s">
        <v>60</v>
      </c>
      <c r="C106" s="4" t="s">
        <v>100</v>
      </c>
      <c r="D106" s="25">
        <v>43479.406999999999</v>
      </c>
      <c r="E106" s="9"/>
      <c r="F106" s="25">
        <v>43479.406999999999</v>
      </c>
    </row>
    <row r="107" spans="1:9" ht="49.5" hidden="1" x14ac:dyDescent="0.25">
      <c r="A107" s="8" t="s">
        <v>8</v>
      </c>
      <c r="B107" s="4" t="s">
        <v>60</v>
      </c>
      <c r="C107" s="4" t="s">
        <v>7</v>
      </c>
      <c r="D107" s="25"/>
      <c r="E107" s="9"/>
      <c r="F107" s="25"/>
    </row>
    <row r="108" spans="1:9" ht="18.75" hidden="1" x14ac:dyDescent="0.25">
      <c r="A108" s="8" t="s">
        <v>29</v>
      </c>
      <c r="B108" s="4" t="s">
        <v>60</v>
      </c>
      <c r="C108" s="4" t="s">
        <v>28</v>
      </c>
      <c r="D108" s="25"/>
      <c r="E108" s="9"/>
      <c r="F108" s="25"/>
    </row>
    <row r="109" spans="1:9" ht="18.75" hidden="1" x14ac:dyDescent="0.25">
      <c r="A109" s="8" t="s">
        <v>15</v>
      </c>
      <c r="B109" s="4" t="s">
        <v>60</v>
      </c>
      <c r="C109" s="4" t="s">
        <v>103</v>
      </c>
      <c r="D109" s="26"/>
      <c r="E109" s="11"/>
      <c r="F109" s="26"/>
    </row>
    <row r="110" spans="1:9" s="32" customFormat="1" ht="33" x14ac:dyDescent="0.25">
      <c r="A110" s="49" t="s">
        <v>25</v>
      </c>
      <c r="B110" s="2" t="s">
        <v>61</v>
      </c>
      <c r="C110" s="2"/>
      <c r="D110" s="23">
        <f>D111</f>
        <v>420</v>
      </c>
      <c r="E110" s="6"/>
      <c r="F110" s="23">
        <f>F111</f>
        <v>420</v>
      </c>
      <c r="H110" s="46"/>
    </row>
    <row r="111" spans="1:9" ht="33" x14ac:dyDescent="0.25">
      <c r="A111" s="8" t="s">
        <v>107</v>
      </c>
      <c r="B111" s="4" t="s">
        <v>61</v>
      </c>
      <c r="C111" s="4" t="s">
        <v>98</v>
      </c>
      <c r="D111" s="25">
        <v>420</v>
      </c>
      <c r="E111" s="9"/>
      <c r="F111" s="25">
        <v>420</v>
      </c>
    </row>
    <row r="112" spans="1:9" ht="18.75" hidden="1" x14ac:dyDescent="0.25">
      <c r="A112" s="8" t="s">
        <v>29</v>
      </c>
      <c r="B112" s="4" t="s">
        <v>61</v>
      </c>
      <c r="C112" s="4" t="s">
        <v>28</v>
      </c>
      <c r="D112" s="25"/>
      <c r="E112" s="9"/>
      <c r="F112" s="25"/>
    </row>
    <row r="113" spans="1:8" s="32" customFormat="1" ht="33" x14ac:dyDescent="0.25">
      <c r="A113" s="7" t="s">
        <v>23</v>
      </c>
      <c r="B113" s="2" t="s">
        <v>62</v>
      </c>
      <c r="C113" s="2"/>
      <c r="D113" s="23">
        <f>D114+D115+D116</f>
        <v>2412.86</v>
      </c>
      <c r="E113" s="6"/>
      <c r="F113" s="23">
        <f>F114+F115+F116</f>
        <v>2412.86</v>
      </c>
      <c r="H113" s="46"/>
    </row>
    <row r="114" spans="1:8" ht="66" x14ac:dyDescent="0.25">
      <c r="A114" s="12" t="s">
        <v>108</v>
      </c>
      <c r="B114" s="4" t="s">
        <v>62</v>
      </c>
      <c r="C114" s="4" t="s">
        <v>101</v>
      </c>
      <c r="D114" s="25">
        <v>2412.86</v>
      </c>
      <c r="E114" s="9"/>
      <c r="F114" s="25">
        <v>2412.86</v>
      </c>
    </row>
    <row r="115" spans="1:8" ht="33" hidden="1" x14ac:dyDescent="0.25">
      <c r="A115" s="8" t="s">
        <v>6</v>
      </c>
      <c r="B115" s="4" t="s">
        <v>62</v>
      </c>
      <c r="C115" s="4" t="s">
        <v>5</v>
      </c>
      <c r="D115" s="25">
        <v>0</v>
      </c>
      <c r="E115" s="9"/>
      <c r="F115" s="25">
        <v>0</v>
      </c>
    </row>
    <row r="116" spans="1:8" ht="18.75" hidden="1" x14ac:dyDescent="0.25">
      <c r="A116" s="12" t="s">
        <v>19</v>
      </c>
      <c r="B116" s="4" t="s">
        <v>62</v>
      </c>
      <c r="C116" s="4" t="s">
        <v>18</v>
      </c>
      <c r="D116" s="25"/>
      <c r="E116" s="9"/>
      <c r="F116" s="25"/>
    </row>
    <row r="117" spans="1:8" s="32" customFormat="1" ht="33" x14ac:dyDescent="0.25">
      <c r="A117" s="7" t="s">
        <v>17</v>
      </c>
      <c r="B117" s="2" t="s">
        <v>63</v>
      </c>
      <c r="C117" s="2"/>
      <c r="D117" s="51">
        <f>D118+D119+D120</f>
        <v>92306.577999999994</v>
      </c>
      <c r="E117" s="6"/>
      <c r="F117" s="51">
        <f>F118+F119+F120</f>
        <v>92306.577999999994</v>
      </c>
      <c r="H117" s="46"/>
    </row>
    <row r="118" spans="1:8" ht="33" hidden="1" x14ac:dyDescent="0.25">
      <c r="A118" s="8" t="s">
        <v>4</v>
      </c>
      <c r="B118" s="4" t="s">
        <v>63</v>
      </c>
      <c r="C118" s="4" t="s">
        <v>3</v>
      </c>
      <c r="D118" s="25">
        <v>0</v>
      </c>
      <c r="E118" s="9"/>
      <c r="F118" s="25"/>
    </row>
    <row r="119" spans="1:8" ht="33" hidden="1" x14ac:dyDescent="0.25">
      <c r="A119" s="8" t="s">
        <v>6</v>
      </c>
      <c r="B119" s="4" t="s">
        <v>63</v>
      </c>
      <c r="C119" s="4" t="s">
        <v>5</v>
      </c>
      <c r="D119" s="25"/>
      <c r="E119" s="9"/>
      <c r="F119" s="25"/>
    </row>
    <row r="120" spans="1:8" ht="33" x14ac:dyDescent="0.25">
      <c r="A120" s="12" t="s">
        <v>106</v>
      </c>
      <c r="B120" s="4" t="s">
        <v>63</v>
      </c>
      <c r="C120" s="4" t="s">
        <v>100</v>
      </c>
      <c r="D120" s="26">
        <v>92306.577999999994</v>
      </c>
      <c r="E120" s="11"/>
      <c r="F120" s="26">
        <v>92306.577999999994</v>
      </c>
    </row>
    <row r="121" spans="1:8" s="32" customFormat="1" ht="33" x14ac:dyDescent="0.25">
      <c r="A121" s="7" t="s">
        <v>20</v>
      </c>
      <c r="B121" s="3" t="s">
        <v>64</v>
      </c>
      <c r="C121" s="2"/>
      <c r="D121" s="51">
        <f>D122+D123+D125+D126+D124</f>
        <v>43319.373999999996</v>
      </c>
      <c r="E121" s="6"/>
      <c r="F121" s="51">
        <f>F122+F123+F125+F126+F124</f>
        <v>43319.373999999996</v>
      </c>
      <c r="H121" s="46"/>
    </row>
    <row r="122" spans="1:8" ht="66" x14ac:dyDescent="0.25">
      <c r="A122" s="12" t="s">
        <v>108</v>
      </c>
      <c r="B122" s="5" t="s">
        <v>64</v>
      </c>
      <c r="C122" s="4" t="s">
        <v>101</v>
      </c>
      <c r="D122" s="25">
        <v>4744.8429999999998</v>
      </c>
      <c r="E122" s="9"/>
      <c r="F122" s="25">
        <v>4744.8429999999998</v>
      </c>
    </row>
    <row r="123" spans="1:8" ht="33" x14ac:dyDescent="0.25">
      <c r="A123" s="8" t="s">
        <v>107</v>
      </c>
      <c r="B123" s="5" t="s">
        <v>64</v>
      </c>
      <c r="C123" s="4" t="s">
        <v>98</v>
      </c>
      <c r="D123" s="25">
        <v>186.64699999999999</v>
      </c>
      <c r="E123" s="9"/>
      <c r="F123" s="25">
        <v>186.64699999999999</v>
      </c>
    </row>
    <row r="124" spans="1:8" ht="18.75" hidden="1" x14ac:dyDescent="0.25">
      <c r="A124" s="8" t="s">
        <v>12</v>
      </c>
      <c r="B124" s="5" t="s">
        <v>64</v>
      </c>
      <c r="C124" s="4" t="s">
        <v>11</v>
      </c>
      <c r="D124" s="25"/>
      <c r="E124" s="9"/>
      <c r="F124" s="25"/>
    </row>
    <row r="125" spans="1:8" ht="33" x14ac:dyDescent="0.25">
      <c r="A125" s="12" t="s">
        <v>106</v>
      </c>
      <c r="B125" s="5" t="s">
        <v>64</v>
      </c>
      <c r="C125" s="4" t="s">
        <v>100</v>
      </c>
      <c r="D125" s="25">
        <v>38386.684000000001</v>
      </c>
      <c r="E125" s="9"/>
      <c r="F125" s="25">
        <v>38386.684000000001</v>
      </c>
    </row>
    <row r="126" spans="1:8" ht="18.75" x14ac:dyDescent="0.25">
      <c r="A126" s="8" t="s">
        <v>105</v>
      </c>
      <c r="B126" s="5" t="s">
        <v>64</v>
      </c>
      <c r="C126" s="4" t="s">
        <v>103</v>
      </c>
      <c r="D126" s="25">
        <v>1.2</v>
      </c>
      <c r="E126" s="9"/>
      <c r="F126" s="25">
        <v>1.2</v>
      </c>
    </row>
    <row r="127" spans="1:8" s="32" customFormat="1" ht="33" hidden="1" x14ac:dyDescent="0.25">
      <c r="A127" s="49" t="s">
        <v>32</v>
      </c>
      <c r="B127" s="3" t="s">
        <v>71</v>
      </c>
      <c r="C127" s="2"/>
      <c r="D127" s="23">
        <f>D128</f>
        <v>0</v>
      </c>
      <c r="E127" s="6"/>
      <c r="F127" s="51">
        <f>F128</f>
        <v>0</v>
      </c>
      <c r="H127" s="46"/>
    </row>
    <row r="128" spans="1:8" ht="123" hidden="1" customHeight="1" x14ac:dyDescent="0.25">
      <c r="A128" s="58" t="s">
        <v>66</v>
      </c>
      <c r="B128" s="5" t="s">
        <v>71</v>
      </c>
      <c r="C128" s="4" t="s">
        <v>65</v>
      </c>
      <c r="D128" s="25"/>
      <c r="E128" s="9"/>
      <c r="F128" s="24"/>
    </row>
    <row r="129" spans="1:8" s="32" customFormat="1" ht="18.75" x14ac:dyDescent="0.3">
      <c r="A129" s="15" t="s">
        <v>82</v>
      </c>
      <c r="B129" s="16"/>
      <c r="C129" s="17"/>
      <c r="D129" s="28">
        <f>D10+D15+D19+D21+D24+D26+D28+D31+D35+D37+D41+D43+D45+D50+D56+D58+D60+D74+D62+D48+D52+D66+D71+D69</f>
        <v>1775648.3159999996</v>
      </c>
      <c r="E129" s="14"/>
      <c r="F129" s="28">
        <f>F10+F15+F19+F21+F24+F26+F28+F31+F35+F37+F41+F43+F45+F50+F56+F58+F60+F74+F62+F48+F52+F66+F71+F69</f>
        <v>1627121.5929999999</v>
      </c>
      <c r="H129" s="46"/>
    </row>
    <row r="130" spans="1:8" ht="18.75" x14ac:dyDescent="0.3">
      <c r="A130" s="10" t="s">
        <v>84</v>
      </c>
      <c r="B130" s="20"/>
      <c r="C130" s="22"/>
      <c r="D130" s="29">
        <f>21414.775-120+1062.19+8571.254</f>
        <v>30928.219000000001</v>
      </c>
      <c r="E130" s="29"/>
      <c r="F130" s="29">
        <f>266848.771-120-1729.362+45000</f>
        <v>309999.40899999999</v>
      </c>
    </row>
    <row r="131" spans="1:8" s="32" customFormat="1" ht="18.75" x14ac:dyDescent="0.3">
      <c r="A131" s="14" t="s">
        <v>83</v>
      </c>
      <c r="B131" s="16"/>
      <c r="C131" s="17"/>
      <c r="D131" s="28">
        <f>D129+D130</f>
        <v>1806576.5349999997</v>
      </c>
      <c r="E131" s="14"/>
      <c r="F131" s="28">
        <f>F129+F130</f>
        <v>1937121.0019999999</v>
      </c>
      <c r="H131" s="46"/>
    </row>
    <row r="132" spans="1:8" ht="18.75" x14ac:dyDescent="0.3">
      <c r="A132" s="10"/>
      <c r="B132" s="20"/>
      <c r="C132" s="22"/>
      <c r="D132" s="10"/>
      <c r="E132" s="10"/>
      <c r="F132" s="29"/>
    </row>
    <row r="133" spans="1:8" ht="18.75" x14ac:dyDescent="0.3">
      <c r="A133" s="10"/>
      <c r="B133" s="20"/>
      <c r="C133" s="22"/>
      <c r="D133" s="29"/>
      <c r="E133" s="10"/>
      <c r="F133" s="29"/>
    </row>
    <row r="134" spans="1:8" ht="18.75" x14ac:dyDescent="0.3">
      <c r="A134" s="10"/>
      <c r="B134" s="20"/>
      <c r="C134" s="22"/>
      <c r="D134" s="29"/>
      <c r="E134" s="10"/>
      <c r="F134" s="29"/>
    </row>
    <row r="135" spans="1:8" ht="18.75" x14ac:dyDescent="0.3">
      <c r="A135" s="10"/>
      <c r="B135" s="20"/>
      <c r="C135" s="22"/>
      <c r="D135" s="10"/>
      <c r="E135" s="10"/>
      <c r="F135" s="29"/>
    </row>
    <row r="136" spans="1:8" ht="18.75" x14ac:dyDescent="0.3">
      <c r="A136" s="10"/>
      <c r="B136" s="20"/>
      <c r="C136" s="22"/>
      <c r="D136" s="10"/>
      <c r="E136" s="10"/>
      <c r="F136" s="29"/>
    </row>
    <row r="137" spans="1:8" ht="18.75" x14ac:dyDescent="0.3">
      <c r="A137" s="10"/>
      <c r="B137" s="20"/>
      <c r="C137" s="22"/>
      <c r="D137" s="10"/>
      <c r="E137" s="10"/>
      <c r="F137" s="29"/>
    </row>
    <row r="138" spans="1:8" ht="18.75" x14ac:dyDescent="0.3">
      <c r="A138" s="10"/>
      <c r="B138" s="20"/>
      <c r="C138" s="22"/>
      <c r="D138" s="10"/>
      <c r="E138" s="10"/>
      <c r="F138" s="29"/>
    </row>
    <row r="139" spans="1:8" ht="18.75" x14ac:dyDescent="0.3">
      <c r="A139" s="10"/>
      <c r="B139" s="20"/>
      <c r="C139" s="22"/>
      <c r="D139" s="10"/>
      <c r="E139" s="10"/>
      <c r="F139" s="29"/>
    </row>
    <row r="140" spans="1:8" ht="18.75" x14ac:dyDescent="0.3">
      <c r="A140" s="10"/>
      <c r="B140" s="20"/>
      <c r="C140" s="22"/>
      <c r="D140" s="10"/>
      <c r="E140" s="10"/>
      <c r="F140" s="29"/>
    </row>
    <row r="141" spans="1:8" ht="18.75" x14ac:dyDescent="0.3">
      <c r="A141" s="10"/>
      <c r="B141" s="20"/>
      <c r="C141" s="22"/>
      <c r="D141" s="10"/>
      <c r="E141" s="10"/>
      <c r="F141" s="29"/>
    </row>
    <row r="142" spans="1:8" ht="18.75" x14ac:dyDescent="0.3">
      <c r="A142" s="10"/>
      <c r="B142" s="20"/>
      <c r="C142" s="22"/>
      <c r="D142" s="10"/>
      <c r="E142" s="10"/>
      <c r="F142" s="29"/>
    </row>
    <row r="143" spans="1:8" ht="18.75" x14ac:dyDescent="0.3">
      <c r="A143" s="10"/>
      <c r="B143" s="20"/>
      <c r="C143" s="22"/>
      <c r="D143" s="10"/>
      <c r="E143" s="10"/>
      <c r="F143" s="29"/>
    </row>
    <row r="144" spans="1:8" ht="18.75" x14ac:dyDescent="0.3">
      <c r="A144" s="10"/>
      <c r="B144" s="20"/>
      <c r="C144" s="22"/>
      <c r="D144" s="10"/>
      <c r="E144" s="10"/>
      <c r="F144" s="29"/>
    </row>
    <row r="145" spans="1:6" ht="18.75" x14ac:dyDescent="0.3">
      <c r="A145" s="10"/>
      <c r="B145" s="20"/>
      <c r="C145" s="22"/>
      <c r="D145" s="10"/>
      <c r="E145" s="10"/>
      <c r="F145" s="29"/>
    </row>
    <row r="146" spans="1:6" ht="18.75" x14ac:dyDescent="0.3">
      <c r="A146" s="10"/>
      <c r="B146" s="20"/>
      <c r="C146" s="22"/>
      <c r="D146" s="10"/>
      <c r="E146" s="10"/>
      <c r="F146" s="29"/>
    </row>
    <row r="147" spans="1:6" ht="18.75" x14ac:dyDescent="0.3">
      <c r="A147" s="10"/>
      <c r="B147" s="20"/>
      <c r="C147" s="22"/>
      <c r="D147" s="10"/>
      <c r="E147" s="10"/>
      <c r="F147" s="29"/>
    </row>
    <row r="148" spans="1:6" ht="18.75" x14ac:dyDescent="0.3">
      <c r="A148" s="10"/>
      <c r="B148" s="20"/>
      <c r="C148" s="22"/>
      <c r="D148" s="10"/>
      <c r="E148" s="10"/>
      <c r="F148" s="29"/>
    </row>
    <row r="149" spans="1:6" ht="18.75" x14ac:dyDescent="0.3">
      <c r="A149" s="10"/>
      <c r="B149" s="20"/>
      <c r="C149" s="22"/>
      <c r="D149" s="10"/>
      <c r="E149" s="10"/>
      <c r="F149" s="29"/>
    </row>
    <row r="150" spans="1:6" ht="18.75" x14ac:dyDescent="0.3">
      <c r="A150" s="10"/>
      <c r="B150" s="20"/>
      <c r="C150" s="22"/>
      <c r="D150" s="10"/>
      <c r="E150" s="10"/>
      <c r="F150" s="29"/>
    </row>
    <row r="151" spans="1:6" ht="18.75" x14ac:dyDescent="0.3">
      <c r="A151" s="10"/>
      <c r="B151" s="20"/>
      <c r="C151" s="22"/>
      <c r="D151" s="10"/>
      <c r="E151" s="10"/>
      <c r="F151" s="29"/>
    </row>
    <row r="152" spans="1:6" ht="18.75" x14ac:dyDescent="0.3">
      <c r="A152" s="10"/>
      <c r="B152" s="20"/>
      <c r="C152" s="22"/>
      <c r="D152" s="10"/>
      <c r="E152" s="10"/>
      <c r="F152" s="29"/>
    </row>
    <row r="153" spans="1:6" ht="18.75" x14ac:dyDescent="0.3">
      <c r="A153" s="10"/>
      <c r="B153" s="20"/>
      <c r="C153" s="22"/>
      <c r="D153" s="10"/>
      <c r="E153" s="10"/>
      <c r="F153" s="29"/>
    </row>
    <row r="154" spans="1:6" ht="18.75" x14ac:dyDescent="0.3">
      <c r="A154" s="10"/>
      <c r="B154" s="20"/>
      <c r="C154" s="22"/>
      <c r="D154" s="10"/>
      <c r="E154" s="10"/>
      <c r="F154" s="29"/>
    </row>
    <row r="155" spans="1:6" ht="18.75" x14ac:dyDescent="0.3">
      <c r="A155" s="10"/>
      <c r="B155" s="20"/>
      <c r="C155" s="22"/>
      <c r="D155" s="10"/>
      <c r="E155" s="10"/>
      <c r="F155" s="29"/>
    </row>
    <row r="156" spans="1:6" ht="18.75" x14ac:dyDescent="0.3">
      <c r="A156" s="10"/>
      <c r="B156" s="20"/>
      <c r="C156" s="22"/>
      <c r="D156" s="10"/>
      <c r="E156" s="10"/>
      <c r="F156" s="29"/>
    </row>
    <row r="157" spans="1:6" ht="18.75" x14ac:dyDescent="0.3">
      <c r="A157" s="10"/>
      <c r="B157" s="20"/>
      <c r="C157" s="22"/>
      <c r="D157" s="10"/>
      <c r="E157" s="10"/>
      <c r="F157" s="29"/>
    </row>
    <row r="158" spans="1:6" ht="18.75" x14ac:dyDescent="0.3">
      <c r="A158" s="10"/>
      <c r="B158" s="20"/>
      <c r="C158" s="22"/>
      <c r="D158" s="10"/>
      <c r="E158" s="10"/>
      <c r="F158" s="29"/>
    </row>
    <row r="159" spans="1:6" ht="18.75" x14ac:dyDescent="0.3">
      <c r="A159" s="10"/>
      <c r="B159" s="20"/>
      <c r="C159" s="22"/>
      <c r="D159" s="10"/>
      <c r="E159" s="10"/>
      <c r="F159" s="29"/>
    </row>
    <row r="160" spans="1:6" ht="18.75" x14ac:dyDescent="0.3">
      <c r="A160" s="10"/>
      <c r="B160" s="20"/>
      <c r="C160" s="22"/>
      <c r="D160" s="10"/>
      <c r="E160" s="10"/>
      <c r="F160" s="29"/>
    </row>
    <row r="161" spans="1:6" ht="18.75" x14ac:dyDescent="0.3">
      <c r="A161" s="10"/>
      <c r="B161" s="20"/>
      <c r="C161" s="22"/>
      <c r="D161" s="10"/>
      <c r="E161" s="10"/>
      <c r="F161" s="29"/>
    </row>
    <row r="162" spans="1:6" ht="18.75" x14ac:dyDescent="0.3">
      <c r="A162" s="10"/>
      <c r="B162" s="20"/>
      <c r="C162" s="22"/>
      <c r="D162" s="10"/>
      <c r="E162" s="10"/>
      <c r="F162" s="29"/>
    </row>
    <row r="163" spans="1:6" ht="18.75" x14ac:dyDescent="0.3">
      <c r="A163" s="10"/>
      <c r="B163" s="20"/>
      <c r="C163" s="22"/>
      <c r="D163" s="10"/>
      <c r="E163" s="10"/>
      <c r="F163" s="29"/>
    </row>
    <row r="164" spans="1:6" ht="18.75" x14ac:dyDescent="0.3">
      <c r="A164" s="10"/>
      <c r="B164" s="20"/>
      <c r="C164" s="22"/>
      <c r="D164" s="10"/>
      <c r="E164" s="10"/>
      <c r="F164" s="29"/>
    </row>
    <row r="165" spans="1:6" ht="18.75" x14ac:dyDescent="0.3">
      <c r="A165" s="10"/>
      <c r="B165" s="20"/>
      <c r="C165" s="22"/>
      <c r="D165" s="10"/>
      <c r="E165" s="10"/>
      <c r="F165" s="29"/>
    </row>
    <row r="166" spans="1:6" ht="18.75" x14ac:dyDescent="0.3">
      <c r="A166" s="10"/>
      <c r="B166" s="20"/>
      <c r="C166" s="22"/>
      <c r="D166" s="10"/>
      <c r="E166" s="10"/>
      <c r="F166" s="29"/>
    </row>
    <row r="167" spans="1:6" ht="18.75" x14ac:dyDescent="0.3">
      <c r="A167" s="10"/>
      <c r="B167" s="20"/>
      <c r="C167" s="22"/>
      <c r="D167" s="10"/>
      <c r="E167" s="10"/>
      <c r="F167" s="29"/>
    </row>
  </sheetData>
  <mergeCells count="9">
    <mergeCell ref="A1:F1"/>
    <mergeCell ref="B3:F3"/>
    <mergeCell ref="A6:F6"/>
    <mergeCell ref="D8:D9"/>
    <mergeCell ref="A7:A9"/>
    <mergeCell ref="B7:B9"/>
    <mergeCell ref="C7:C9"/>
    <mergeCell ref="E8:F9"/>
    <mergeCell ref="D7:F7"/>
  </mergeCells>
  <phoneticPr fontId="3" type="noConversion"/>
  <pageMargins left="0.39370078740157483" right="0.19685039370078741" top="0.51181102362204722" bottom="0.23622047244094491" header="0" footer="0.39370078740157483"/>
  <pageSetup paperSize="9" scale="75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А.В.</dc:creator>
  <cp:lastModifiedBy>Наталья Артемьева</cp:lastModifiedBy>
  <cp:revision>1</cp:revision>
  <cp:lastPrinted>2019-02-12T07:18:08Z</cp:lastPrinted>
  <dcterms:created xsi:type="dcterms:W3CDTF">2006-05-17T06:20:53Z</dcterms:created>
  <dcterms:modified xsi:type="dcterms:W3CDTF">2021-10-22T06:32:04Z</dcterms:modified>
</cp:coreProperties>
</file>